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slicerCaches/slicerCache1.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slicers/slicer1.xml" ContentType="application/vnd.ms-excel.slicer+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hidePivotFieldList="1" defaultThemeVersion="166925"/>
  <mc:AlternateContent xmlns:mc="http://schemas.openxmlformats.org/markup-compatibility/2006">
    <mc:Choice Requires="x15">
      <x15ac:absPath xmlns:x15ac="http://schemas.microsoft.com/office/spreadsheetml/2010/11/ac" url="https://officedataapps-my.sharepoint.com/personal/svetlana_cheusheva_office-data-apps_com/Documents/Blog/Checkbox in Excel native/"/>
    </mc:Choice>
  </mc:AlternateContent>
  <xr:revisionPtr revIDLastSave="793" documentId="8_{1A60DA55-A185-4296-867B-6B7397567775}" xr6:coauthVersionLast="47" xr6:coauthVersionMax="47" xr10:uidLastSave="{03DE9A6C-A76B-4978-9908-8B5F5FB32D1D}"/>
  <bookViews>
    <workbookView xWindow="-120" yWindow="-120" windowWidth="38640" windowHeight="21120" xr2:uid="{45E01B13-1244-429F-8500-AEC89A0FBFD8}"/>
  </bookViews>
  <sheets>
    <sheet name="Excel checkboxes - Examples" sheetId="29" r:id="rId1"/>
    <sheet name="Strikethrough completed items" sheetId="36" r:id="rId2"/>
    <sheet name="Highlight rows with checked box" sheetId="37" r:id="rId3"/>
    <sheet name="Count checkboxes" sheetId="38" r:id="rId4"/>
    <sheet name="Sum checkboxes" sheetId="39" r:id="rId5"/>
    <sheet name="Percentage of checkboxes" sheetId="40" r:id="rId6"/>
    <sheet name="If checkbox is checked then" sheetId="41" r:id="rId7"/>
    <sheet name="Filter checkboxes" sheetId="42" r:id="rId8"/>
    <sheet name="Project tracker" sheetId="43" r:id="rId9"/>
  </sheets>
  <externalReferences>
    <externalReference r:id="rId10"/>
  </externalReferences>
  <definedNames>
    <definedName name="_xlnm._FilterDatabase" localSheetId="7" hidden="1">'Filter checkboxes'!$B$5:$D$5</definedName>
    <definedName name="_xlnm._FilterDatabase" localSheetId="8" hidden="1">'Project tracker'!$A$3:$C$23</definedName>
    <definedName name="Slicer_Completed1">#N/A</definedName>
    <definedName name="Store1">[1]Sheet5!$A$2:$C$6</definedName>
    <definedName name="Store2">[1]Sheet5!$A$10:$C$14</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11"/>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2" i="43" l="1"/>
  <c r="H22" i="43"/>
  <c r="G22" i="43"/>
  <c r="I21" i="43"/>
  <c r="H21" i="43"/>
  <c r="G21" i="43"/>
  <c r="I20" i="43"/>
  <c r="H20" i="43"/>
  <c r="G20" i="43"/>
  <c r="I19" i="43"/>
  <c r="H19" i="43"/>
  <c r="G19" i="43"/>
  <c r="I18" i="43"/>
  <c r="H18" i="43"/>
  <c r="G18" i="43"/>
  <c r="I17" i="43"/>
  <c r="H17" i="43"/>
  <c r="G17" i="43"/>
  <c r="I16" i="43"/>
  <c r="H16" i="43"/>
  <c r="G16" i="43"/>
  <c r="I15" i="43"/>
  <c r="H15" i="43"/>
  <c r="G15" i="43"/>
  <c r="I14" i="43"/>
  <c r="H14" i="43"/>
  <c r="G14" i="43"/>
  <c r="I13" i="43"/>
  <c r="H13" i="43"/>
  <c r="G13" i="43"/>
  <c r="I12" i="43"/>
  <c r="H12" i="43"/>
  <c r="G12" i="43"/>
  <c r="I11" i="43"/>
  <c r="H11" i="43"/>
  <c r="G11" i="43"/>
  <c r="I10" i="43"/>
  <c r="H10" i="43"/>
  <c r="G10" i="43"/>
  <c r="I9" i="43"/>
  <c r="H9" i="43"/>
  <c r="G9" i="43"/>
  <c r="I8" i="43"/>
  <c r="H8" i="43"/>
  <c r="G8" i="43"/>
  <c r="I7" i="43"/>
  <c r="H7" i="43"/>
  <c r="G7" i="43"/>
  <c r="I6" i="43"/>
  <c r="H6" i="43"/>
  <c r="G6" i="43"/>
  <c r="I5" i="43"/>
  <c r="H5" i="43"/>
  <c r="G5" i="43"/>
  <c r="B24" i="43" s="1"/>
  <c r="I4" i="43"/>
  <c r="H4" i="43"/>
  <c r="G4" i="43"/>
  <c r="L6" i="42" a="1"/>
  <c r="L6" i="42" s="1"/>
  <c r="J6" i="42" a="1"/>
  <c r="J6" i="42" s="1"/>
  <c r="B25" i="43" l="1"/>
  <c r="E5" i="41"/>
  <c r="E6" i="41"/>
  <c r="E7" i="41"/>
  <c r="E8" i="41"/>
  <c r="E9" i="41"/>
  <c r="E10" i="41"/>
  <c r="E11" i="41"/>
  <c r="E12" i="41"/>
  <c r="E13" i="41"/>
  <c r="E14" i="41"/>
  <c r="E15" i="41"/>
  <c r="E16" i="41"/>
  <c r="E17" i="41"/>
  <c r="E18" i="41"/>
  <c r="E19" i="41"/>
  <c r="E20" i="41"/>
  <c r="E21" i="41"/>
  <c r="E22" i="41"/>
  <c r="E23" i="41"/>
  <c r="E4" i="41"/>
  <c r="D4" i="41"/>
  <c r="D5" i="41"/>
  <c r="D6" i="41"/>
  <c r="D7" i="41"/>
  <c r="D8" i="41"/>
  <c r="D9" i="41"/>
  <c r="D10" i="41"/>
  <c r="D11" i="41"/>
  <c r="D12" i="41"/>
  <c r="D13" i="41"/>
  <c r="D14" i="41"/>
  <c r="D15" i="41"/>
  <c r="D16" i="41"/>
  <c r="D17" i="41"/>
  <c r="D18" i="41"/>
  <c r="D19" i="41"/>
  <c r="D20" i="41"/>
  <c r="D21" i="41"/>
  <c r="D22" i="41"/>
  <c r="D23" i="41"/>
  <c r="F5" i="40"/>
  <c r="F4" i="40"/>
  <c r="F5" i="39"/>
  <c r="F4" i="39"/>
  <c r="F6" i="38"/>
  <c r="F5" i="38"/>
  <c r="F4" i="3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<sst xmlns="http://schemas.openxmlformats.org/spreadsheetml/2006/main" count="310" uniqueCount="122">
  <si>
    <t>Emily</t>
  </si>
  <si>
    <t xml:space="preserve"> </t>
  </si>
  <si>
    <t>David</t>
  </si>
  <si>
    <t>Henry</t>
  </si>
  <si>
    <t>Author</t>
  </si>
  <si>
    <t>Ablebits.com</t>
  </si>
  <si>
    <t>Last update</t>
  </si>
  <si>
    <t>Tutorial URL</t>
  </si>
  <si>
    <t>Examples:</t>
  </si>
  <si>
    <t xml:space="preserve">• </t>
  </si>
  <si>
    <t>Assigned To</t>
  </si>
  <si>
    <t>Due Date</t>
  </si>
  <si>
    <t>Completed</t>
  </si>
  <si>
    <t>Prepare project outline</t>
  </si>
  <si>
    <t>Anna</t>
  </si>
  <si>
    <t>Gather requirements</t>
  </si>
  <si>
    <t>Ben</t>
  </si>
  <si>
    <t>Create design mockups</t>
  </si>
  <si>
    <t>Carla</t>
  </si>
  <si>
    <t>Review design with client</t>
  </si>
  <si>
    <t>Revise based on feedback</t>
  </si>
  <si>
    <t>Develop initial prototype</t>
  </si>
  <si>
    <t>Frank</t>
  </si>
  <si>
    <t>Test prototype functionality</t>
  </si>
  <si>
    <t>Grace</t>
  </si>
  <si>
    <t>Collect test feedback</t>
  </si>
  <si>
    <t>Apply final design updates</t>
  </si>
  <si>
    <t>Irene</t>
  </si>
  <si>
    <t>Prepare documentation</t>
  </si>
  <si>
    <t>Jack</t>
  </si>
  <si>
    <t>Conduct internal review</t>
  </si>
  <si>
    <t>Karen</t>
  </si>
  <si>
    <t>Fix minor issues</t>
  </si>
  <si>
    <t>Liam</t>
  </si>
  <si>
    <t>Send draft for client review</t>
  </si>
  <si>
    <t>Mia</t>
  </si>
  <si>
    <t>Incorporate client revisions</t>
  </si>
  <si>
    <t>Noah</t>
  </si>
  <si>
    <t>Prepare final version</t>
  </si>
  <si>
    <t>Olivia</t>
  </si>
  <si>
    <t>Submit deliverables</t>
  </si>
  <si>
    <t>Paul</t>
  </si>
  <si>
    <t>Schedule follow-up meeting</t>
  </si>
  <si>
    <t>Quinn</t>
  </si>
  <si>
    <t>Archive project files</t>
  </si>
  <si>
    <t>Rose</t>
  </si>
  <si>
    <t>Gather lessons learned</t>
  </si>
  <si>
    <t>Sam</t>
  </si>
  <si>
    <t>Close project</t>
  </si>
  <si>
    <t>Tina</t>
  </si>
  <si>
    <t>Task</t>
  </si>
  <si>
    <t>Task ID</t>
  </si>
  <si>
    <t>Strikethrough text when checkbox is checked</t>
  </si>
  <si>
    <t>Highlight row if checkbox is checked</t>
  </si>
  <si>
    <t>Formulas to count checkboxes in Excel</t>
  </si>
  <si>
    <t>Estimated hours</t>
  </si>
  <si>
    <t>Checkbox state</t>
  </si>
  <si>
    <t>Count</t>
  </si>
  <si>
    <t>Checked</t>
  </si>
  <si>
    <t>Unchecked</t>
  </si>
  <si>
    <t>Total</t>
  </si>
  <si>
    <t>Formulas to sum checkboxes in Excel</t>
  </si>
  <si>
    <t>Sum of hours</t>
  </si>
  <si>
    <t>Percentage</t>
  </si>
  <si>
    <t>Calculate percentage of checkboxes in Excel</t>
  </si>
  <si>
    <t>Pending</t>
  </si>
  <si>
    <t>State</t>
  </si>
  <si>
    <t>If checkbox is checked then formula</t>
  </si>
  <si>
    <t>Cost</t>
  </si>
  <si>
    <t>10% Bonus</t>
  </si>
  <si>
    <t>Bonus applied</t>
  </si>
  <si>
    <t>How to use checkboxes in Excel 365</t>
  </si>
  <si>
    <t>How to add checkbox in Excel and use in formulas</t>
  </si>
  <si>
    <r>
      <t xml:space="preserve">&gt;&gt; Click </t>
    </r>
    <r>
      <rPr>
        <i/>
        <sz val="11"/>
        <color theme="4" tint="-0.249977111117893"/>
        <rFont val="Calibri"/>
        <family val="2"/>
        <scheme val="minor"/>
      </rPr>
      <t>Conditional formatting</t>
    </r>
    <r>
      <rPr>
        <sz val="11"/>
        <color theme="4" tint="-0.249977111117893"/>
        <rFont val="Calibri"/>
        <family val="2"/>
        <scheme val="minor"/>
      </rPr>
      <t xml:space="preserve"> &gt; </t>
    </r>
    <r>
      <rPr>
        <i/>
        <sz val="11"/>
        <color theme="4" tint="-0.249977111117893"/>
        <rFont val="Calibri"/>
        <family val="2"/>
        <scheme val="minor"/>
      </rPr>
      <t>Manage</t>
    </r>
    <r>
      <rPr>
        <sz val="11"/>
        <color theme="4" tint="-0.249977111117893"/>
        <rFont val="Calibri"/>
        <family val="2"/>
        <scheme val="minor"/>
      </rPr>
      <t xml:space="preserve"> rules to investigate the rule that automatically crosses out completed tasks.</t>
    </r>
  </si>
  <si>
    <r>
      <t xml:space="preserve">&gt;&gt; Click </t>
    </r>
    <r>
      <rPr>
        <i/>
        <sz val="11"/>
        <color theme="4" tint="-0.249977111117893"/>
        <rFont val="Calibri"/>
        <family val="2"/>
        <scheme val="minor"/>
      </rPr>
      <t>Conditional formatting</t>
    </r>
    <r>
      <rPr>
        <sz val="11"/>
        <color theme="4" tint="-0.249977111117893"/>
        <rFont val="Calibri"/>
        <family val="2"/>
        <scheme val="minor"/>
      </rPr>
      <t xml:space="preserve"> &gt; </t>
    </r>
    <r>
      <rPr>
        <i/>
        <sz val="11"/>
        <color theme="4" tint="-0.249977111117893"/>
        <rFont val="Calibri"/>
        <family val="2"/>
        <scheme val="minor"/>
      </rPr>
      <t>Manage</t>
    </r>
    <r>
      <rPr>
        <sz val="11"/>
        <color theme="4" tint="-0.249977111117893"/>
        <rFont val="Calibri"/>
        <family val="2"/>
        <scheme val="minor"/>
      </rPr>
      <t xml:space="preserve"> rules to investigate the rule that automatically highlights a row if a checkbox is checked.</t>
    </r>
  </si>
  <si>
    <t xml:space="preserve">Filter checkboxes in Excel </t>
  </si>
  <si>
    <t>Use a slicer</t>
  </si>
  <si>
    <t>Use built-in filters</t>
  </si>
  <si>
    <t>Filter dynamically with formulas</t>
  </si>
  <si>
    <t>Completed tasks (checked)</t>
  </si>
  <si>
    <t>Pending tasks (unckecked)</t>
  </si>
  <si>
    <t xml:space="preserve">Highlight row if checkbox is checked </t>
  </si>
  <si>
    <t xml:space="preserve">Count checkboxes </t>
  </si>
  <si>
    <t>Sum if checkbox is ticked or not ticked</t>
  </si>
  <si>
    <t>If checkbox is checked, then apply a formula</t>
  </si>
  <si>
    <t>Filter by checkbox</t>
  </si>
  <si>
    <t>Strikethrough completed items</t>
  </si>
  <si>
    <t>The workbook shows how to count and sum ticked or unticked checkboxes with formulas, highlight or strikethrough completed tasks with conditional formatting, and filter rows based on checkbox state, and make a project tracker.</t>
  </si>
  <si>
    <t>Progress tracker with checkboxes in Excel</t>
  </si>
  <si>
    <t>Project Name</t>
  </si>
  <si>
    <t>Design</t>
  </si>
  <si>
    <t>Development</t>
  </si>
  <si>
    <t>Testing</t>
  </si>
  <si>
    <t>Review</t>
  </si>
  <si>
    <t>Deployment</t>
  </si>
  <si>
    <t>Progress</t>
  </si>
  <si>
    <t>Completed milestones</t>
  </si>
  <si>
    <t>Remaining milestones</t>
  </si>
  <si>
    <t>Alpha Portal</t>
  </si>
  <si>
    <t>Beacon App</t>
  </si>
  <si>
    <t>Core Analytics</t>
  </si>
  <si>
    <t>Delta CRM</t>
  </si>
  <si>
    <t>Echo Platform</t>
  </si>
  <si>
    <t>Fusion Dashboard</t>
  </si>
  <si>
    <t>Gamma Reports</t>
  </si>
  <si>
    <t>Horizon HR Tool</t>
  </si>
  <si>
    <t>Insight Tracker</t>
  </si>
  <si>
    <t>JetStream ERP</t>
  </si>
  <si>
    <t>Keystone CMS</t>
  </si>
  <si>
    <t>Luma Portal</t>
  </si>
  <si>
    <t>Matrix Builder</t>
  </si>
  <si>
    <t>Nova Planner</t>
  </si>
  <si>
    <t>Orion System</t>
  </si>
  <si>
    <t>Pulse Monitor</t>
  </si>
  <si>
    <t>Quantum Insights</t>
  </si>
  <si>
    <t>Radius POS</t>
  </si>
  <si>
    <t>Summit Tracker</t>
  </si>
  <si>
    <t>Projects completed:</t>
  </si>
  <si>
    <t>Average progress:</t>
  </si>
  <si>
    <t xml:space="preserve">Make a progress tracker with checkboxes </t>
  </si>
  <si>
    <t xml:space="preserve">Calculate percentage of checked or uncheched boxes </t>
  </si>
  <si>
    <t>Final cost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</si>
</sst>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409]d\-mmm\-yy;@"/>
    <numFmt numFmtId="165" formatCode="&quot;$&quot;#,##0.00"/>
    <numFmt numFmtId="166" formatCode="&quot;$&quot;#,##0"/>
  </numFmts>
  <fonts count="15" x14ac:knownFonts="1">
    <font>
      <sz val="11"/>
      <color theme="1"/>
      <name val="Calibri"/>
      <family val="2"/>
      <scheme val="minor"/>
    </font>
    <font>
      <sz val="11"/>
      <color theme="1"/>
      <name val="Calibri"/>
      <family val="2"/>
    </font>
    <font>
      <b/>
      <sz val="11"/>
      <color theme="1"/>
      <name val="Calibri"/>
      <family val="2"/>
      <scheme val="minor"/>
    </font>
    <font>
      <b/>
      <sz val="12"/>
      <color theme="1"/>
      <name val="Calibri"/>
      <family val="2"/>
      <scheme val="minor"/>
    </font>
    <font>
      <u/>
      <sz val="11"/>
      <color theme="10"/>
      <name val="Calibri"/>
      <family val="2"/>
      <scheme val="minor"/>
    </font>
    <font>
      <sz val="11"/>
      <color theme="1"/>
      <name val="Calibri"/>
      <family val="2"/>
    </font>
    <font>
      <sz val="27"/>
      <color theme="1" tint="0.249977111117893"/>
      <name val="Calibri"/>
      <family val="2"/>
      <charset val="204"/>
      <scheme val="minor"/>
    </font>
    <font>
      <sz val="11"/>
      <color theme="10"/>
      <name val="Calibri"/>
      <family val="2"/>
      <charset val="204"/>
      <scheme val="minor"/>
    </font>
    <font>
      <sz val="11"/>
      <color theme="10"/>
      <name val="Calibri"/>
      <family val="2"/>
      <scheme val="minor"/>
    </font>
    <font>
      <b/>
      <sz val="11"/>
      <color theme="1"/>
      <name val="Calibri"/>
      <family val="2"/>
      <charset val="204"/>
      <scheme val="minor"/>
    </font>
    <font>
      <b/>
      <sz val="14"/>
      <color theme="1"/>
      <name val="Calibri"/>
      <family val="2"/>
      <scheme val="minor"/>
    </font>
    <font>
      <sz val="11"/>
      <color theme="1"/>
      <name val="Calibri"/>
      <family val="2"/>
      <scheme val="minor"/>
    </font>
    <font>
      <sz val="11"/>
      <color theme="4" tint="-0.249977111117893"/>
      <name val="Calibri"/>
      <family val="2"/>
      <scheme val="minor"/>
    </font>
    <font>
      <i/>
      <sz val="11"/>
      <color theme="4" tint="-0.249977111117893"/>
      <name val="Calibri"/>
      <family val="2"/>
      <scheme val="minor"/>
    </font>
    <font>
      <b/>
      <sz val="11"/>
      <color theme="0"/>
      <name val="Calibri"/>
      <family val="2"/>
      <scheme val="minor"/>
    </font>
  </fonts>
  <fills count="9">
    <fill>
      <patternFill patternType="none"/>
    </fill>
    <fill>
      <patternFill patternType="gray125"/>
    </fill>
    <fill>
      <patternFill patternType="solid">
        <fgColor theme="9" tint="0.79998168889431442"/>
        <bgColor indexed="64"/>
      </patternFill>
    </fill>
    <fill>
      <patternFill patternType="solid">
        <fgColor theme="5" tint="0.79998168889431442"/>
        <bgColor indexed="64"/>
      </patternFill>
    </fill>
    <fill>
      <patternFill patternType="solid">
        <fgColor theme="0"/>
        <bgColor indexed="64"/>
      </patternFill>
    </fill>
    <fill>
      <patternFill patternType="solid">
        <fgColor rgb="FFDFC9EF"/>
        <bgColor indexed="64"/>
      </patternFill>
    </fill>
    <fill>
      <patternFill patternType="solid">
        <fgColor theme="6" tint="0.79998168889431442"/>
        <bgColor indexed="64"/>
      </patternFill>
    </fill>
    <fill>
      <patternFill patternType="solid">
        <fgColor rgb="FFE1F0C8"/>
        <bgColor indexed="64"/>
      </patternFill>
    </fill>
    <fill>
      <patternFill patternType="solid">
        <fgColor rgb="FF84BFC2"/>
        <bgColor indexed="64"/>
      </patternFill>
    </fill>
  </fills>
  <borders count="39">
    <border>
      <left/>
      <right/>
      <top/>
      <bottom/>
      <diagonal/>
    </border>
    <border>
      <left style="thin">
        <color rgb="FFB685DB"/>
      </left>
      <right/>
      <top style="thin">
        <color rgb="FFB685DB"/>
      </top>
      <bottom/>
      <diagonal/>
    </border>
    <border>
      <left/>
      <right/>
      <top style="thin">
        <color rgb="FFB685DB"/>
      </top>
      <bottom/>
      <diagonal/>
    </border>
    <border>
      <left/>
      <right style="thin">
        <color rgb="FFB685DB"/>
      </right>
      <top style="thin">
        <color rgb="FFB685DB"/>
      </top>
      <bottom/>
      <diagonal/>
    </border>
    <border>
      <left style="thin">
        <color rgb="FFB685DB"/>
      </left>
      <right/>
      <top/>
      <bottom/>
      <diagonal/>
    </border>
    <border>
      <left/>
      <right style="thin">
        <color rgb="FFB685DB"/>
      </right>
      <top/>
      <bottom/>
      <diagonal/>
    </border>
    <border>
      <left style="thin">
        <color rgb="FFB685DB"/>
      </left>
      <right/>
      <top/>
      <bottom style="thin">
        <color rgb="FFB685DB"/>
      </bottom>
      <diagonal/>
    </border>
    <border>
      <left/>
      <right/>
      <top/>
      <bottom style="thin">
        <color rgb="FFB685DB"/>
      </bottom>
      <diagonal/>
    </border>
    <border>
      <left/>
      <right style="thin">
        <color rgb="FFB685DB"/>
      </right>
      <top/>
      <bottom style="thin">
        <color rgb="FFB685DB"/>
      </bottom>
      <diagonal/>
    </border>
    <border>
      <left style="thin">
        <color theme="2" tint="-0.249977111117893"/>
      </left>
      <right/>
      <top style="thin">
        <color theme="2" tint="-0.249977111117893"/>
      </top>
      <bottom/>
      <diagonal/>
    </border>
    <border>
      <left/>
      <right/>
      <top style="thin">
        <color theme="2" tint="-0.249977111117893"/>
      </top>
      <bottom/>
      <diagonal/>
    </border>
    <border>
      <left/>
      <right style="thin">
        <color theme="2" tint="-0.249977111117893"/>
      </right>
      <top style="thin">
        <color theme="2" tint="-0.249977111117893"/>
      </top>
      <bottom/>
      <diagonal/>
    </border>
    <border>
      <left style="thin">
        <color theme="2" tint="-0.249977111117893"/>
      </left>
      <right/>
      <top/>
      <bottom/>
      <diagonal/>
    </border>
    <border>
      <left/>
      <right style="thin">
        <color theme="2" tint="-0.249977111117893"/>
      </right>
      <top/>
      <bottom/>
      <diagonal/>
    </border>
    <border>
      <left style="thin">
        <color theme="2" tint="-0.249977111117893"/>
      </left>
      <right/>
      <top/>
      <bottom style="thin">
        <color theme="2" tint="-0.249977111117893"/>
      </bottom>
      <diagonal/>
    </border>
    <border>
      <left/>
      <right/>
      <top/>
      <bottom style="thin">
        <color theme="2" tint="-0.249977111117893"/>
      </bottom>
      <diagonal/>
    </border>
    <border>
      <left/>
      <right style="thin">
        <color theme="2" tint="-0.249977111117893"/>
      </right>
      <top/>
      <bottom style="thin">
        <color theme="2" tint="-0.249977111117893"/>
      </bottom>
      <diagonal/>
    </border>
    <border>
      <left style="thin">
        <color theme="5" tint="0.39997558519241921"/>
      </left>
      <right/>
      <top style="thin">
        <color theme="5" tint="0.39997558519241921"/>
      </top>
      <bottom/>
      <diagonal/>
    </border>
    <border>
      <left/>
      <right/>
      <top style="thin">
        <color theme="5" tint="0.39997558519241921"/>
      </top>
      <bottom/>
      <diagonal/>
    </border>
    <border>
      <left/>
      <right style="thin">
        <color theme="5" tint="0.39997558519241921"/>
      </right>
      <top style="thin">
        <color theme="5" tint="0.39997558519241921"/>
      </top>
      <bottom/>
      <diagonal/>
    </border>
    <border>
      <left style="thin">
        <color theme="5" tint="0.39997558519241921"/>
      </left>
      <right/>
      <top/>
      <bottom/>
      <diagonal/>
    </border>
    <border>
      <left/>
      <right style="thin">
        <color theme="5" tint="0.39997558519241921"/>
      </right>
      <top/>
      <bottom/>
      <diagonal/>
    </border>
    <border>
      <left style="thin">
        <color theme="5" tint="0.39997558519241921"/>
      </left>
      <right/>
      <top/>
      <bottom style="thin">
        <color theme="5" tint="0.39997558519241921"/>
      </bottom>
      <diagonal/>
    </border>
    <border>
      <left/>
      <right/>
      <top/>
      <bottom style="thin">
        <color theme="5" tint="0.39997558519241921"/>
      </bottom>
      <diagonal/>
    </border>
    <border>
      <left/>
      <right style="thin">
        <color theme="5" tint="0.39997558519241921"/>
      </right>
      <top/>
      <bottom style="thin">
        <color theme="5" tint="0.39997558519241921"/>
      </bottom>
      <diagonal/>
    </border>
    <border>
      <left style="thin">
        <color theme="9" tint="0.39997558519241921"/>
      </left>
      <right/>
      <top style="thin">
        <color theme="9" tint="0.39997558519241921"/>
      </top>
      <bottom/>
      <diagonal/>
    </border>
    <border>
      <left/>
      <right style="thin">
        <color theme="9" tint="0.39997558519241921"/>
      </right>
      <top style="thin">
        <color theme="9" tint="0.39997558519241921"/>
      </top>
      <bottom/>
      <diagonal/>
    </border>
    <border>
      <left style="thin">
        <color theme="9" tint="0.39997558519241921"/>
      </left>
      <right/>
      <top/>
      <bottom/>
      <diagonal/>
    </border>
    <border>
      <left/>
      <right style="thin">
        <color theme="9" tint="0.39997558519241921"/>
      </right>
      <top/>
      <bottom/>
      <diagonal/>
    </border>
    <border>
      <left style="thin">
        <color theme="9" tint="0.39997558519241921"/>
      </left>
      <right/>
      <top/>
      <bottom style="thin">
        <color theme="9" tint="0.39997558519241921"/>
      </bottom>
      <diagonal/>
    </border>
    <border>
      <left/>
      <right style="thin">
        <color theme="9" tint="0.39997558519241921"/>
      </right>
      <top/>
      <bottom style="thin">
        <color theme="9" tint="0.39997558519241921"/>
      </bottom>
      <diagonal/>
    </border>
    <border>
      <left style="thin">
        <color rgb="FF84BFC2"/>
      </left>
      <right/>
      <top style="thin">
        <color rgb="FF84BFC2"/>
      </top>
      <bottom/>
      <diagonal/>
    </border>
    <border>
      <left/>
      <right/>
      <top style="thin">
        <color rgb="FF84BFC2"/>
      </top>
      <bottom/>
      <diagonal/>
    </border>
    <border>
      <left/>
      <right style="thin">
        <color rgb="FF84BFC2"/>
      </right>
      <top style="thin">
        <color rgb="FF84BFC2"/>
      </top>
      <bottom/>
      <diagonal/>
    </border>
    <border>
      <left style="thin">
        <color rgb="FF84BFC2"/>
      </left>
      <right/>
      <top/>
      <bottom/>
      <diagonal/>
    </border>
    <border>
      <left/>
      <right style="thin">
        <color rgb="FF84BFC2"/>
      </right>
      <top/>
      <bottom/>
      <diagonal/>
    </border>
    <border>
      <left style="thin">
        <color rgb="FF84BFC2"/>
      </left>
      <right/>
      <top/>
      <bottom style="thin">
        <color rgb="FF84BFC2"/>
      </bottom>
      <diagonal/>
    </border>
    <border>
      <left/>
      <right/>
      <top/>
      <bottom style="thin">
        <color rgb="FF84BFC2"/>
      </bottom>
      <diagonal/>
    </border>
    <border>
      <left/>
      <right style="thin">
        <color rgb="FF84BFC2"/>
      </right>
      <top/>
      <bottom style="thin">
        <color rgb="FF84BFC2"/>
      </bottom>
      <diagonal/>
    </border>
  </borders>
  <cellStyleXfs count="5">
    <xf numFmtId="0" fontId="0" fillId="0" borderId="0"/>
    <xf numFmtId="0" fontId="4" fillId="0" borderId="0" applyNumberFormat="0" applyFill="0" applyBorder="0" applyAlignment="0" applyProtection="0"/>
    <xf numFmtId="0" fontId="5" fillId="0" borderId="0"/>
    <xf numFmtId="0" fontId="4" fillId="0" borderId="0" applyNumberFormat="0" applyFill="0" applyBorder="0" applyAlignment="0" applyProtection="0"/>
    <xf numFmtId="9" fontId="11" fillId="0" borderId="0" applyFont="0" applyFill="0" applyBorder="0" applyAlignment="0" applyProtection="0"/>
  </cellStyleXfs>
  <cellXfs count="92">
    <xf numFmtId="0" fontId="0" fillId="0" borderId="0" xfId="0"/>
    <xf numFmtId="0" fontId="0" fillId="0" borderId="0" xfId="0" applyAlignment="1">
      <alignment horizontal="center"/>
    </xf>
    <xf numFmtId="0" fontId="5" fillId="4" borderId="0" xfId="2" applyFill="1"/>
    <xf numFmtId="0" fontId="5" fillId="4" borderId="0" xfId="2" applyFill="1" applyAlignment="1">
      <alignment horizontal="left"/>
    </xf>
    <xf numFmtId="0" fontId="7" fillId="4" borderId="0" xfId="3" applyFont="1" applyFill="1"/>
    <xf numFmtId="164" fontId="5" fillId="4" borderId="0" xfId="2" applyNumberFormat="1" applyFill="1" applyAlignment="1">
      <alignment horizontal="left"/>
    </xf>
    <xf numFmtId="0" fontId="8" fillId="0" borderId="0" xfId="1" applyFont="1" applyFill="1"/>
    <xf numFmtId="0" fontId="8" fillId="0" borderId="0" xfId="3" applyFont="1" applyAlignment="1"/>
    <xf numFmtId="0" fontId="9" fillId="4" borderId="0" xfId="2" applyFont="1" applyFill="1" applyAlignment="1">
      <alignment vertical="top"/>
    </xf>
    <xf numFmtId="0" fontId="5" fillId="4" borderId="0" xfId="2" applyFill="1" applyAlignment="1">
      <alignment vertical="top"/>
    </xf>
    <xf numFmtId="0" fontId="5" fillId="4" borderId="0" xfId="2" applyFill="1" applyAlignment="1">
      <alignment horizontal="right"/>
    </xf>
    <xf numFmtId="0" fontId="8" fillId="0" borderId="0" xfId="1" applyFont="1" applyAlignment="1">
      <alignment vertical="center"/>
    </xf>
    <xf numFmtId="0" fontId="0" fillId="0" borderId="0" xfId="0" applyAlignment="1">
      <alignment vertical="center"/>
    </xf>
    <xf numFmtId="0" fontId="5" fillId="0" borderId="0" xfId="2"/>
    <xf numFmtId="0" fontId="8" fillId="4" borderId="0" xfId="1" applyFont="1" applyFill="1" applyAlignment="1">
      <alignment vertical="top"/>
    </xf>
    <xf numFmtId="0" fontId="10" fillId="0" borderId="0" xfId="0" applyFont="1"/>
    <xf numFmtId="0" fontId="0" fillId="0" borderId="0" xfId="0" applyAlignment="1">
      <alignment vertical="center" wrapText="1"/>
    </xf>
    <xf numFmtId="0" fontId="0" fillId="0" borderId="0" xfId="0" applyAlignment="1">
      <alignment horizontal="center" vertical="center" wrapText="1"/>
    </xf>
    <xf numFmtId="15" fontId="0" fillId="0" borderId="0" xfId="0" applyNumberFormat="1" applyAlignment="1">
      <alignment horizontal="center" vertical="center" wrapText="1"/>
    </xf>
    <xf numFmtId="0" fontId="2" fillId="5" borderId="1" xfId="0" applyFont="1" applyFill="1" applyBorder="1" applyAlignment="1">
      <alignment horizontal="center" vertical="center" wrapText="1"/>
    </xf>
    <xf numFmtId="0" fontId="2" fillId="5" borderId="2" xfId="0" applyFont="1" applyFill="1" applyBorder="1" applyAlignment="1">
      <alignment horizontal="center" vertical="center" wrapText="1"/>
    </xf>
    <xf numFmtId="0" fontId="2" fillId="5" borderId="3" xfId="0" applyFont="1" applyFill="1" applyBorder="1" applyAlignment="1">
      <alignment horizontal="center" vertical="center" wrapText="1"/>
    </xf>
    <xf numFmtId="0" fontId="0" fillId="0" borderId="7" xfId="0" applyBorder="1" applyAlignment="1">
      <alignment vertical="center" wrapText="1"/>
    </xf>
    <xf numFmtId="0" fontId="0" fillId="0" borderId="7" xfId="0" applyBorder="1" applyAlignment="1">
      <alignment horizontal="center" vertical="center" wrapText="1"/>
    </xf>
    <xf numFmtId="0" fontId="0" fillId="0" borderId="12" xfId="0" applyBorder="1" applyAlignment="1">
      <alignment horizontal="center"/>
    </xf>
    <xf numFmtId="0" fontId="0" fillId="0" borderId="13" xfId="0" applyBorder="1" applyAlignment="1">
      <alignment horizontal="center" vertical="center" wrapText="1"/>
      <extLst>
        <ext xmlns:xfpb="http://schemas.microsoft.com/office/spreadsheetml/2022/featurepropertybag" uri="{C7286773-470A-42A8-94C5-96B5CB345126}">
          <xfpb:xfComplement i="0"/>
        </ext>
      </extLst>
    </xf>
    <xf numFmtId="0" fontId="0" fillId="0" borderId="14" xfId="0" applyBorder="1" applyAlignment="1">
      <alignment horizontal="center"/>
    </xf>
    <xf numFmtId="0" fontId="0" fillId="0" borderId="15" xfId="0" applyBorder="1" applyAlignment="1">
      <alignment horizontal="center" vertical="center" wrapText="1"/>
    </xf>
    <xf numFmtId="15" fontId="0" fillId="0" borderId="15" xfId="0" applyNumberFormat="1" applyBorder="1" applyAlignment="1">
      <alignment horizontal="center" vertical="center" wrapText="1"/>
    </xf>
    <xf numFmtId="0" fontId="0" fillId="0" borderId="16" xfId="0" applyBorder="1" applyAlignment="1">
      <alignment horizontal="center" vertical="center" wrapText="1"/>
      <extLst>
        <ext xmlns:xfpb="http://schemas.microsoft.com/office/spreadsheetml/2022/featurepropertybag" uri="{C7286773-470A-42A8-94C5-96B5CB345126}">
          <xfpb:xfComplement i="0"/>
        </ext>
      </extLst>
    </xf>
    <xf numFmtId="0" fontId="2" fillId="3" borderId="17" xfId="0" applyFont="1" applyFill="1" applyBorder="1" applyAlignment="1">
      <alignment horizontal="center" vertical="center" wrapText="1"/>
    </xf>
    <xf numFmtId="0" fontId="2" fillId="3" borderId="18" xfId="0" applyFont="1" applyFill="1" applyBorder="1" applyAlignment="1">
      <alignment horizontal="center" vertical="center" wrapText="1"/>
    </xf>
    <xf numFmtId="0" fontId="2" fillId="3" borderId="19" xfId="0" applyFont="1" applyFill="1" applyBorder="1" applyAlignment="1">
      <alignment horizontal="center" vertical="center" wrapText="1"/>
    </xf>
    <xf numFmtId="0" fontId="0" fillId="0" borderId="20" xfId="0" applyBorder="1" applyAlignment="1">
      <alignment horizontal="center"/>
    </xf>
    <xf numFmtId="0" fontId="0" fillId="0" borderId="21" xfId="0" applyBorder="1" applyAlignment="1">
      <alignment horizontal="center" vertical="center" wrapText="1"/>
      <extLst>
        <ext xmlns:xfpb="http://schemas.microsoft.com/office/spreadsheetml/2022/featurepropertybag" uri="{C7286773-470A-42A8-94C5-96B5CB345126}">
          <xfpb:xfComplement i="0"/>
        </ext>
      </extLst>
    </xf>
    <xf numFmtId="0" fontId="0" fillId="0" borderId="22" xfId="0" applyBorder="1" applyAlignment="1">
      <alignment horizontal="center"/>
    </xf>
    <xf numFmtId="0" fontId="0" fillId="0" borderId="23" xfId="0" applyBorder="1" applyAlignment="1">
      <alignment vertical="center" wrapText="1"/>
    </xf>
    <xf numFmtId="0" fontId="0" fillId="0" borderId="23" xfId="0" applyBorder="1" applyAlignment="1">
      <alignment horizontal="center" vertical="center" wrapText="1"/>
    </xf>
    <xf numFmtId="15" fontId="0" fillId="0" borderId="23" xfId="0" applyNumberFormat="1" applyBorder="1" applyAlignment="1">
      <alignment horizontal="center" vertical="center" wrapText="1"/>
    </xf>
    <xf numFmtId="0" fontId="0" fillId="0" borderId="24" xfId="0" applyBorder="1" applyAlignment="1">
      <alignment horizontal="center" vertical="center" wrapText="1"/>
      <extLst>
        <ext xmlns:xfpb="http://schemas.microsoft.com/office/spreadsheetml/2022/featurepropertybag" uri="{C7286773-470A-42A8-94C5-96B5CB345126}">
          <xfpb:xfComplement i="0"/>
        </ext>
      </extLst>
    </xf>
    <xf numFmtId="0" fontId="2" fillId="6" borderId="9" xfId="0" applyFont="1" applyFill="1" applyBorder="1" applyAlignment="1">
      <alignment horizontal="center" vertical="center" wrapText="1"/>
    </xf>
    <xf numFmtId="0" fontId="2" fillId="6" borderId="10" xfId="0" applyFont="1" applyFill="1" applyBorder="1" applyAlignment="1">
      <alignment horizontal="center" vertical="center" wrapText="1"/>
    </xf>
    <xf numFmtId="0" fontId="2" fillId="6" borderId="11" xfId="0" applyFont="1" applyFill="1" applyBorder="1" applyAlignment="1">
      <alignment horizontal="center" vertical="center" wrapText="1"/>
    </xf>
    <xf numFmtId="0" fontId="0" fillId="0" borderId="15" xfId="0" applyBorder="1"/>
    <xf numFmtId="0" fontId="0" fillId="0" borderId="0" xfId="0" applyAlignment="1">
      <alignment horizontal="center" vertical="center" wrapText="1"/>
      <extLst>
        <ext xmlns:xfpb="http://schemas.microsoft.com/office/spreadsheetml/2022/featurepropertybag" uri="{C7286773-470A-42A8-94C5-96B5CB345126}">
          <xfpb:xfComplement i="0"/>
        </ext>
      </extLst>
    </xf>
    <xf numFmtId="0" fontId="0" fillId="0" borderId="4" xfId="0" applyBorder="1" applyAlignment="1">
      <alignment horizontal="center" vertical="center" wrapText="1"/>
      <extLst>
        <ext xmlns:xfpb="http://schemas.microsoft.com/office/spreadsheetml/2022/featurepropertybag" uri="{C7286773-470A-42A8-94C5-96B5CB345126}">
          <xfpb:xfComplement i="0"/>
        </ext>
      </extLst>
    </xf>
    <xf numFmtId="0" fontId="0" fillId="0" borderId="5" xfId="0" applyBorder="1" applyAlignment="1">
      <alignment horizontal="center" vertical="center" wrapText="1"/>
    </xf>
    <xf numFmtId="0" fontId="0" fillId="0" borderId="6" xfId="0" applyBorder="1" applyAlignment="1">
      <alignment horizontal="center" vertical="center" wrapText="1"/>
      <extLst>
        <ext xmlns:xfpb="http://schemas.microsoft.com/office/spreadsheetml/2022/featurepropertybag" uri="{C7286773-470A-42A8-94C5-96B5CB345126}">
          <xfpb:xfComplement i="0"/>
        </ext>
      </extLst>
    </xf>
    <xf numFmtId="0" fontId="0" fillId="0" borderId="8" xfId="0" applyBorder="1" applyAlignment="1">
      <alignment horizontal="center" vertical="center" wrapText="1"/>
    </xf>
    <xf numFmtId="0" fontId="2" fillId="2" borderId="25" xfId="0" applyFont="1" applyFill="1" applyBorder="1" applyAlignment="1">
      <alignment horizontal="left" vertical="center" wrapText="1"/>
    </xf>
    <xf numFmtId="0" fontId="2" fillId="2" borderId="26" xfId="0" applyFont="1" applyFill="1" applyBorder="1" applyAlignment="1">
      <alignment horizontal="left" vertical="center" wrapText="1"/>
    </xf>
    <xf numFmtId="0" fontId="2" fillId="0" borderId="27" xfId="0" applyFont="1" applyBorder="1"/>
    <xf numFmtId="0" fontId="0" fillId="0" borderId="28" xfId="0" applyBorder="1"/>
    <xf numFmtId="0" fontId="0" fillId="0" borderId="30" xfId="0" applyBorder="1"/>
    <xf numFmtId="0" fontId="2" fillId="0" borderId="29" xfId="0" applyFont="1" applyBorder="1"/>
    <xf numFmtId="9" fontId="0" fillId="0" borderId="28" xfId="4" applyFont="1" applyBorder="1"/>
    <xf numFmtId="9" fontId="0" fillId="0" borderId="30" xfId="4" applyFont="1" applyBorder="1"/>
    <xf numFmtId="0" fontId="0" fillId="0" borderId="4" xfId="0" applyBorder="1" applyAlignment="1">
      <alignment vertical="center" wrapText="1"/>
    </xf>
    <xf numFmtId="0" fontId="0" fillId="0" borderId="6" xfId="0" applyBorder="1" applyAlignment="1">
      <alignment vertical="center" wrapText="1"/>
    </xf>
    <xf numFmtId="0" fontId="0" fillId="0" borderId="7" xfId="0" applyBorder="1" applyAlignment="1">
      <alignment horizontal="center" vertical="center" wrapText="1"/>
      <extLst>
        <ext xmlns:xfpb="http://schemas.microsoft.com/office/spreadsheetml/2022/featurepropertybag" uri="{C7286773-470A-42A8-94C5-96B5CB345126}">
          <xfpb:xfComplement i="0"/>
        </ext>
      </extLst>
    </xf>
    <xf numFmtId="165" fontId="0" fillId="0" borderId="5" xfId="0" applyNumberFormat="1" applyBorder="1" applyAlignment="1">
      <alignment horizontal="center"/>
    </xf>
    <xf numFmtId="165" fontId="0" fillId="0" borderId="8" xfId="0" applyNumberFormat="1" applyBorder="1" applyAlignment="1">
      <alignment horizontal="center"/>
    </xf>
    <xf numFmtId="166" fontId="0" fillId="0" borderId="0" xfId="0" applyNumberFormat="1" applyAlignment="1">
      <alignment horizontal="center"/>
    </xf>
    <xf numFmtId="166" fontId="0" fillId="0" borderId="7" xfId="0" applyNumberFormat="1" applyBorder="1" applyAlignment="1">
      <alignment horizontal="center"/>
    </xf>
    <xf numFmtId="0" fontId="10" fillId="0" borderId="0" xfId="0" applyFont="1" applyAlignment="1">
      <alignment horizontal="center"/>
    </xf>
    <xf numFmtId="0" fontId="2" fillId="7" borderId="0" xfId="0" applyFont="1" applyFill="1" applyAlignment="1">
      <alignment horizontal="left" vertical="center" wrapText="1"/>
    </xf>
    <xf numFmtId="0" fontId="2" fillId="3" borderId="0" xfId="0" applyFont="1" applyFill="1" applyAlignment="1">
      <alignment horizontal="left" vertical="center" wrapText="1"/>
    </xf>
    <xf numFmtId="0" fontId="12" fillId="0" borderId="0" xfId="0" applyFont="1"/>
    <xf numFmtId="0" fontId="3" fillId="0" borderId="0" xfId="0" applyFont="1"/>
    <xf numFmtId="0" fontId="2" fillId="0" borderId="0" xfId="0" applyFont="1" applyAlignment="1">
      <alignment horizontal="center" vertical="center" wrapText="1"/>
    </xf>
    <xf numFmtId="0" fontId="14" fillId="8" borderId="31" xfId="0" applyFont="1" applyFill="1" applyBorder="1" applyAlignment="1">
      <alignment horizontal="left" vertical="center" wrapText="1"/>
    </xf>
    <xf numFmtId="0" fontId="14" fillId="8" borderId="32" xfId="0" applyFont="1" applyFill="1" applyBorder="1" applyAlignment="1">
      <alignment horizontal="left" vertical="center" wrapText="1"/>
    </xf>
    <xf numFmtId="0" fontId="14" fillId="8" borderId="33" xfId="0" applyFont="1" applyFill="1" applyBorder="1" applyAlignment="1">
      <alignment horizontal="left" vertical="center" wrapText="1"/>
    </xf>
    <xf numFmtId="0" fontId="0" fillId="0" borderId="34" xfId="0" applyBorder="1" applyAlignment="1">
      <alignment vertical="center" wrapText="1"/>
    </xf>
    <xf numFmtId="0" fontId="0" fillId="0" borderId="0" xfId="0">
      <extLst>
        <ext xmlns:xfpb="http://schemas.microsoft.com/office/spreadsheetml/2022/featurepropertybag" uri="{C7286773-470A-42A8-94C5-96B5CB345126}">
          <xfpb:xfComplement i="0"/>
        </ext>
      </extLst>
    </xf>
    <xf numFmtId="9" fontId="0" fillId="0" borderId="0" xfId="4" applyFont="1" applyBorder="1" applyAlignment="1">
      <alignment horizontal="center"/>
    </xf>
    <xf numFmtId="0" fontId="0" fillId="0" borderId="35" xfId="0" applyBorder="1" applyAlignment="1">
      <alignment horizontal="center"/>
    </xf>
    <xf numFmtId="0" fontId="0" fillId="0" borderId="36" xfId="0" applyBorder="1" applyAlignment="1">
      <alignment vertical="center" wrapText="1"/>
    </xf>
    <xf numFmtId="0" fontId="0" fillId="0" borderId="37" xfId="0" applyBorder="1">
      <extLst>
        <ext xmlns:xfpb="http://schemas.microsoft.com/office/spreadsheetml/2022/featurepropertybag" uri="{C7286773-470A-42A8-94C5-96B5CB345126}">
          <xfpb:xfComplement i="0"/>
        </ext>
      </extLst>
    </xf>
    <xf numFmtId="9" fontId="0" fillId="0" borderId="37" xfId="4" applyFont="1" applyBorder="1" applyAlignment="1">
      <alignment horizontal="center"/>
    </xf>
    <xf numFmtId="0" fontId="0" fillId="0" borderId="37" xfId="0" applyBorder="1" applyAlignment="1">
      <alignment horizontal="center"/>
    </xf>
    <xf numFmtId="0" fontId="0" fillId="0" borderId="38" xfId="0" applyBorder="1" applyAlignment="1">
      <alignment horizontal="center"/>
    </xf>
    <xf numFmtId="0" fontId="2" fillId="0" borderId="31" xfId="0" applyFont="1" applyBorder="1"/>
    <xf numFmtId="0" fontId="2" fillId="0" borderId="33" xfId="0" applyFont="1" applyBorder="1"/>
    <xf numFmtId="0" fontId="2" fillId="0" borderId="36" xfId="0" applyFont="1" applyBorder="1"/>
    <xf numFmtId="9" fontId="2" fillId="0" borderId="38" xfId="0" applyNumberFormat="1" applyFont="1" applyBorder="1"/>
    <xf numFmtId="0" fontId="8" fillId="0" borderId="0" xfId="1" applyFont="1"/>
    <xf numFmtId="0" fontId="6" fillId="4" borderId="0" xfId="2" applyFont="1" applyFill="1" applyAlignment="1">
      <alignment horizontal="left"/>
    </xf>
    <xf numFmtId="0" fontId="1" fillId="4" borderId="0" xfId="2" applyFont="1" applyFill="1" applyAlignment="1">
      <alignment vertical="top" wrapText="1"/>
    </xf>
    <xf numFmtId="0" fontId="5" fillId="4" borderId="0" xfId="2" applyFill="1" applyAlignment="1">
      <alignment vertical="top" wrapText="1"/>
    </xf>
    <xf numFmtId="0" fontId="10" fillId="0" borderId="0" xfId="0" applyFont="1" applyAlignment="1">
      <alignment horizontal="center"/>
    </xf>
    <xf numFmtId="0" fontId="3" fillId="0" borderId="0" xfId="0" applyFont="1" applyAlignment="1">
      <alignment horizontal="center"/>
    </xf>
  </cellXfs>
  <cellStyles count="5">
    <cellStyle name="Hyperlink" xfId="1" builtinId="8"/>
    <cellStyle name="Hyperlink 3" xfId="3" xr:uid="{09AB00CE-CCEA-400C-96AE-3B10348A47ED}"/>
    <cellStyle name="Normal" xfId="0" builtinId="0"/>
    <cellStyle name="Normal 3" xfId="2" xr:uid="{9D8DFF61-79CB-4500-8BFB-EC1A8AB6F74A}"/>
    <cellStyle name="Percent" xfId="4" builtinId="5"/>
  </cellStyles>
  <dxfs count="10">
    <dxf>
      <fill>
        <patternFill>
          <bgColor theme="9" tint="0.79998168889431442"/>
        </patternFill>
      </fill>
    </dxf>
    <dxf>
      <fill>
        <patternFill>
          <bgColor theme="9" tint="0.79998168889431442"/>
        </patternFill>
      </fill>
    </dxf>
    <dxf>
      <font>
        <strike/>
        <color theme="2" tint="-0.24994659260841701"/>
      </font>
    </dxf>
    <dxf>
      <font>
        <strike/>
        <color theme="2" tint="-0.24994659260841701"/>
      </font>
    </dxf>
    <dxf>
      <fill>
        <patternFill>
          <bgColor rgb="FFD0E7E8"/>
        </patternFill>
      </fill>
    </dxf>
    <dxf>
      <fill>
        <patternFill>
          <bgColor theme="9" tint="0.79998168889431442"/>
        </patternFill>
      </fill>
    </dxf>
    <dxf>
      <alignment horizontal="center" vertical="center" textRotation="0" wrapText="1" indent="0" justifyLastLine="0" shrinkToFit="0" readingOrder="0"/>
      <extLst>
        <ext xmlns:xfpb="http://schemas.microsoft.com/office/spreadsheetml/2022/featurepropertybag" uri="{0417FA29-78FA-4A13-93AC-8FF0FAFDF519}">
          <xfpb:DXFComplement i="0"/>
        </ext>
      </extLst>
    </dxf>
    <dxf>
      <alignment horizontal="center" vertical="center" textRotation="0" wrapText="1" indent="0" justifyLastLine="0" shrinkToFit="0" readingOrder="0"/>
    </dxf>
    <dxf>
      <alignment horizontal="general" vertical="center" textRotation="0" wrapText="1" indent="0" justifyLastLine="0" shrinkToFit="0" readingOrder="0"/>
    </dxf>
    <dxf>
      <font>
        <b/>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center" vertical="center" textRotation="0" wrapText="1" indent="0" justifyLastLine="0" shrinkToFit="0" readingOrder="0"/>
    </dxf>
  </dxfs>
  <tableStyles count="0" defaultTableStyle="TableStyleMedium2" defaultPivotStyle="PivotStyleLight16"/>
  <colors>
    <mruColors>
      <color rgb="FF84BFC2"/>
      <color rgb="FFD0E7E8"/>
      <color rgb="FFA9D462"/>
      <color rgb="FFE1F0C8"/>
      <color rgb="FFB685DB"/>
      <color rgb="FFDFC9EF"/>
      <color rgb="FF458A8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22/11/relationships/FeaturePropertyBag" Target="featurePropertyBag/featurePropertyBag.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07/relationships/slicerCache" Target="slicerCaches/slicerCach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https://www.ablebits.com" TargetMode="External"/><Relationship Id="rId6" Type="http://schemas.openxmlformats.org/officeDocument/2006/relationships/image" Target="../media/image4.svg"/><Relationship Id="rId5" Type="http://schemas.openxmlformats.org/officeDocument/2006/relationships/image" Target="../media/image3.png"/><Relationship Id="rId4" Type="http://schemas.openxmlformats.org/officeDocument/2006/relationships/hyperlink" Target="https://www.ablebits.com/excel-suite/index.php?visitfrom=xls-books" TargetMode="Externa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180897</xdr:colOff>
      <xdr:row>1</xdr:row>
      <xdr:rowOff>180022</xdr:rowOff>
    </xdr:to>
    <xdr:pic>
      <xdr:nvPicPr>
        <xdr:cNvPr id="2" name="Рисунок 4">
          <a:hlinkClick xmlns:r="http://schemas.openxmlformats.org/officeDocument/2006/relationships" r:id="rId1"/>
          <a:extLst>
            <a:ext uri="{FF2B5EF4-FFF2-40B4-BE49-F238E27FC236}">
              <a16:creationId xmlns:a16="http://schemas.microsoft.com/office/drawing/2014/main" id="{223D4055-FB5D-49DE-A6F2-1037FF24514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14325" y="190500"/>
          <a:ext cx="1228647" cy="180022"/>
        </a:xfrm>
        <a:prstGeom prst="rect">
          <a:avLst/>
        </a:prstGeom>
      </xdr:spPr>
    </xdr:pic>
    <xdr:clientData/>
  </xdr:twoCellAnchor>
  <xdr:twoCellAnchor editAs="oneCell">
    <xdr:from>
      <xdr:col>1</xdr:col>
      <xdr:colOff>9525</xdr:colOff>
      <xdr:row>20</xdr:row>
      <xdr:rowOff>161925</xdr:rowOff>
    </xdr:from>
    <xdr:to>
      <xdr:col>2</xdr:col>
      <xdr:colOff>5012013</xdr:colOff>
      <xdr:row>26</xdr:row>
      <xdr:rowOff>79965</xdr:rowOff>
    </xdr:to>
    <xdr:pic>
      <xdr:nvPicPr>
        <xdr:cNvPr id="3" name="Рисунок 15">
          <a:hlinkClick xmlns:r="http://schemas.openxmlformats.org/officeDocument/2006/relationships" r:id="rId4"/>
          <a:extLst>
            <a:ext uri="{FF2B5EF4-FFF2-40B4-BE49-F238E27FC236}">
              <a16:creationId xmlns:a16="http://schemas.microsoft.com/office/drawing/2014/main" id="{042C0B35-DFA8-4373-828E-E6150747A60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323850" y="5257800"/>
          <a:ext cx="6050238" cy="106104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5</xdr:col>
      <xdr:colOff>9525</xdr:colOff>
      <xdr:row>4</xdr:row>
      <xdr:rowOff>0</xdr:rowOff>
    </xdr:from>
    <xdr:to>
      <xdr:col>8</xdr:col>
      <xdr:colOff>9525</xdr:colOff>
      <xdr:row>15</xdr:row>
      <xdr:rowOff>104775</xdr:rowOff>
    </xdr:to>
    <mc:AlternateContent xmlns:mc="http://schemas.openxmlformats.org/markup-compatibility/2006" xmlns:sle15="http://schemas.microsoft.com/office/drawing/2012/slicer">
      <mc:Choice Requires="sle15">
        <xdr:graphicFrame macro="">
          <xdr:nvGraphicFramePr>
            <xdr:cNvPr id="2" name="Completed 1">
              <a:extLst>
                <a:ext uri="{FF2B5EF4-FFF2-40B4-BE49-F238E27FC236}">
                  <a16:creationId xmlns:a16="http://schemas.microsoft.com/office/drawing/2014/main" id="{B15F5779-8E80-A081-0157-8A3EFBF1E975}"/>
                </a:ext>
              </a:extLst>
            </xdr:cNvPr>
            <xdr:cNvGraphicFramePr/>
          </xdr:nvGraphicFramePr>
          <xdr:xfrm>
            <a:off x="0" y="0"/>
            <a:ext cx="0" cy="0"/>
          </xdr:xfrm>
          <a:graphic>
            <a:graphicData uri="http://schemas.microsoft.com/office/drawing/2010/slicer">
              <sle:slicer xmlns:sle="http://schemas.microsoft.com/office/drawing/2010/slicer" name="Completed 1"/>
            </a:graphicData>
          </a:graphic>
        </xdr:graphicFrame>
      </mc:Choice>
      <mc:Fallback xmlns="">
        <xdr:sp macro="" textlink="">
          <xdr:nvSpPr>
            <xdr:cNvPr id="0" name=""/>
            <xdr:cNvSpPr>
              <a:spLocks noTextEdit="1"/>
            </xdr:cNvSpPr>
          </xdr:nvSpPr>
          <xdr:spPr>
            <a:xfrm>
              <a:off x="5534025" y="1057275"/>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ersonal/svetlana_cheusheva_office-data-apps_com/Documents/Blog/Combine%20ranges%20in%20Excel%20(VSTACK%20HSTACK)/samples%20for%203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ore 1"/>
      <sheetName val="Store 2"/>
      <sheetName val="Store 3"/>
      <sheetName val="All Stores"/>
      <sheetName val="Sheet5"/>
    </sheetNames>
    <sheetDataSet>
      <sheetData sheetId="0"/>
      <sheetData sheetId="1"/>
      <sheetData sheetId="2"/>
      <sheetData sheetId="3"/>
      <sheetData sheetId="4">
        <row r="2">
          <cell r="A2" t="str">
            <v>Jeans</v>
          </cell>
          <cell r="B2" t="str">
            <v>Blue</v>
          </cell>
          <cell r="C2" t="str">
            <v>M</v>
          </cell>
        </row>
        <row r="3">
          <cell r="A3" t="str">
            <v>Sweater</v>
          </cell>
          <cell r="B3" t="str">
            <v>Pink</v>
          </cell>
          <cell r="C3" t="str">
            <v>XL</v>
          </cell>
        </row>
        <row r="4">
          <cell r="A4" t="str">
            <v>Skirt</v>
          </cell>
          <cell r="B4" t="str">
            <v>White</v>
          </cell>
          <cell r="C4" t="str">
            <v>XS</v>
          </cell>
        </row>
        <row r="5">
          <cell r="A5" t="str">
            <v>Blouse</v>
          </cell>
          <cell r="B5" t="str">
            <v>Black</v>
          </cell>
          <cell r="C5" t="str">
            <v>XXL</v>
          </cell>
        </row>
        <row r="6">
          <cell r="A6" t="str">
            <v>Shorts</v>
          </cell>
          <cell r="B6" t="str">
            <v>Brown</v>
          </cell>
          <cell r="C6" t="str">
            <v>S</v>
          </cell>
        </row>
        <row r="10">
          <cell r="A10" t="str">
            <v>Trousers</v>
          </cell>
          <cell r="B10" t="str">
            <v>Black</v>
          </cell>
          <cell r="C10" t="str">
            <v>Size</v>
          </cell>
        </row>
        <row r="11">
          <cell r="A11" t="str">
            <v>Pullover</v>
          </cell>
          <cell r="B11" t="str">
            <v>Olive</v>
          </cell>
          <cell r="C11" t="str">
            <v>M</v>
          </cell>
        </row>
        <row r="12">
          <cell r="A12" t="str">
            <v>Dress</v>
          </cell>
          <cell r="B12" t="str">
            <v>Lilac</v>
          </cell>
          <cell r="C12" t="str">
            <v>XXS</v>
          </cell>
        </row>
        <row r="13">
          <cell r="A13" t="str">
            <v>Top</v>
          </cell>
          <cell r="B13" t="str">
            <v>Beige</v>
          </cell>
          <cell r="C13" t="str">
            <v>M</v>
          </cell>
        </row>
        <row r="14">
          <cell r="A14" t="str">
            <v>Bikini</v>
          </cell>
          <cell r="B14" t="str">
            <v>Green</v>
          </cell>
          <cell r="C14" t="str">
            <v>L</v>
          </cell>
        </row>
      </sheetData>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bag type="DXFComplements" extRef="DXFComplementsMapperExtRef">
    <a k="MappedFeaturePropertyBags">
      <bagId>2</bagId>
    </a>
  </bag>
</FeaturePropertyBags>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mpleted1" xr10:uid="{90923982-AA95-4276-94F0-A8029CD48797}" sourceName="Completed">
  <extLst>
    <x:ext xmlns:x15="http://schemas.microsoft.com/office/spreadsheetml/2010/11/main" uri="{2F2917AC-EB37-4324-AD4E-5DD8C200BD13}">
      <x15:tableSlicerCache tableId="3" column="3"/>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mpleted 1" xr10:uid="{621CD62A-ED08-487D-BF06-E4D9DA82CDD2}" cache="Slicer_Completed1" caption="Completed" style="SlicerStyleLight6"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B15C7B1-5E36-4CAB-B18F-1E6F93BB8D65}" name="Table1" displayName="Table1" ref="B5:D25" totalsRowShown="0" headerRowDxfId="9">
  <autoFilter ref="B5:D25" xr:uid="{FB15C7B1-5E36-4CAB-B18F-1E6F93BB8D65}"/>
  <tableColumns count="3">
    <tableColumn id="1" xr3:uid="{DB5B3403-2DFA-4A4E-B7DE-D196239298D8}" name="Task" dataDxfId="8"/>
    <tableColumn id="2" xr3:uid="{C006602E-2B77-4D4E-80E7-436BD8084531}" name="Assigned To" dataDxfId="7"/>
    <tableColumn id="3" xr3:uid="{32704095-9C14-4435-B39E-DB1EEFA09F62}" name="Completed" dataDxfId="6"/>
  </tableColumns>
  <tableStyleInfo name="TableStyleMedium7"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ablebits.com/office-addins-blog/add-checkbox-excel/" TargetMode="External"/><Relationship Id="rId1" Type="http://schemas.openxmlformats.org/officeDocument/2006/relationships/hyperlink" Target="https://www.ablebits.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8.bin"/><Relationship Id="rId4" Type="http://schemas.microsoft.com/office/2007/relationships/slicer" Target="../slicers/slicer1.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E654FE-2BED-42BE-A089-0FB2A417462C}">
  <sheetPr codeName="Sheet1"/>
  <dimension ref="A2:G23"/>
  <sheetViews>
    <sheetView showGridLines="0" tabSelected="1" zoomScaleNormal="100" workbookViewId="0">
      <selection activeCell="B4" sqref="B4:F4"/>
    </sheetView>
  </sheetViews>
  <sheetFormatPr defaultColWidth="9.140625" defaultRowHeight="15" x14ac:dyDescent="0.25"/>
  <cols>
    <col min="1" max="1" width="4.7109375" style="2" customWidth="1"/>
    <col min="2" max="2" width="15.7109375" style="2" customWidth="1"/>
    <col min="3" max="3" width="75.28515625" style="2" customWidth="1"/>
    <col min="4" max="16384" width="9.140625" style="2"/>
  </cols>
  <sheetData>
    <row r="2" spans="1:7" ht="20.25" customHeight="1" x14ac:dyDescent="0.25"/>
    <row r="3" spans="1:7" ht="15" customHeight="1" x14ac:dyDescent="0.25"/>
    <row r="4" spans="1:7" ht="35.25" x14ac:dyDescent="0.55000000000000004">
      <c r="B4" s="87" t="s">
        <v>71</v>
      </c>
      <c r="C4" s="87"/>
      <c r="D4" s="87"/>
      <c r="E4" s="87"/>
      <c r="F4" s="87"/>
    </row>
    <row r="6" spans="1:7" ht="58.5" customHeight="1" x14ac:dyDescent="0.25">
      <c r="B6" s="88" t="s">
        <v>87</v>
      </c>
      <c r="C6" s="89"/>
    </row>
    <row r="7" spans="1:7" x14ac:dyDescent="0.25">
      <c r="B7" s="3" t="s">
        <v>4</v>
      </c>
      <c r="C7" s="4" t="s">
        <v>5</v>
      </c>
    </row>
    <row r="8" spans="1:7" x14ac:dyDescent="0.25">
      <c r="B8" s="3" t="s">
        <v>6</v>
      </c>
      <c r="C8" s="5">
        <v>45965</v>
      </c>
    </row>
    <row r="9" spans="1:7" x14ac:dyDescent="0.25">
      <c r="B9" s="3" t="s">
        <v>7</v>
      </c>
      <c r="C9" s="6" t="s">
        <v>72</v>
      </c>
      <c r="D9" s="7"/>
      <c r="E9" s="7"/>
      <c r="F9" s="7"/>
      <c r="G9" s="7"/>
    </row>
    <row r="10" spans="1:7" x14ac:dyDescent="0.25">
      <c r="B10" s="3"/>
      <c r="C10" s="4"/>
    </row>
    <row r="11" spans="1:7" x14ac:dyDescent="0.25">
      <c r="B11" s="8" t="s">
        <v>8</v>
      </c>
      <c r="C11" s="9"/>
    </row>
    <row r="12" spans="1:7" x14ac:dyDescent="0.25">
      <c r="A12" s="10" t="s">
        <v>9</v>
      </c>
      <c r="B12" s="14" t="s">
        <v>86</v>
      </c>
      <c r="C12" s="9"/>
    </row>
    <row r="13" spans="1:7" x14ac:dyDescent="0.25">
      <c r="A13" s="10" t="s">
        <v>9</v>
      </c>
      <c r="B13" s="14" t="s">
        <v>81</v>
      </c>
      <c r="C13" s="9"/>
    </row>
    <row r="14" spans="1:7" x14ac:dyDescent="0.25">
      <c r="A14" s="10" t="s">
        <v>9</v>
      </c>
      <c r="B14" s="86" t="s">
        <v>82</v>
      </c>
      <c r="C14" s="12"/>
    </row>
    <row r="15" spans="1:7" x14ac:dyDescent="0.25">
      <c r="A15" s="10" t="s">
        <v>9</v>
      </c>
      <c r="B15" s="11" t="s">
        <v>83</v>
      </c>
      <c r="C15" s="12"/>
    </row>
    <row r="16" spans="1:7" x14ac:dyDescent="0.25">
      <c r="A16" s="10" t="s">
        <v>9</v>
      </c>
      <c r="B16" s="11" t="s">
        <v>120</v>
      </c>
      <c r="C16" s="12"/>
    </row>
    <row r="17" spans="1:7" x14ac:dyDescent="0.25">
      <c r="A17" s="10" t="s">
        <v>9</v>
      </c>
      <c r="B17" s="6" t="s">
        <v>84</v>
      </c>
      <c r="C17" s="12"/>
    </row>
    <row r="18" spans="1:7" x14ac:dyDescent="0.25">
      <c r="A18" s="10" t="s">
        <v>9</v>
      </c>
      <c r="B18" s="11" t="s">
        <v>85</v>
      </c>
      <c r="C18" s="12"/>
    </row>
    <row r="19" spans="1:7" x14ac:dyDescent="0.25">
      <c r="A19" s="10" t="s">
        <v>9</v>
      </c>
      <c r="B19" s="11" t="s">
        <v>119</v>
      </c>
      <c r="C19" s="12"/>
    </row>
    <row r="20" spans="1:7" x14ac:dyDescent="0.25">
      <c r="A20" s="10"/>
      <c r="B20" s="11"/>
      <c r="C20" s="12"/>
    </row>
    <row r="21" spans="1:7" s="13" customFormat="1" x14ac:dyDescent="0.25"/>
    <row r="23" spans="1:7" x14ac:dyDescent="0.25">
      <c r="G23" s="2" t="s">
        <v>1</v>
      </c>
    </row>
  </sheetData>
  <mergeCells count="2">
    <mergeCell ref="B4:F4"/>
    <mergeCell ref="B6:C6"/>
  </mergeCells>
  <hyperlinks>
    <hyperlink ref="C7" r:id="rId1" display="https://www.Ablebits.com" xr:uid="{7213A9AE-C767-4ACC-A268-7A00A5DBBFE9}"/>
    <hyperlink ref="C9" r:id="rId2" xr:uid="{ECA38703-5FD5-48A1-B4C0-5CD41149153F}"/>
    <hyperlink ref="B12" location="'Strikethrough completed items'!A1" display="Strikethrough completed items" xr:uid="{B7C5489D-08F5-4A56-ABCB-1C84C8B4BDB3}"/>
    <hyperlink ref="B13" location="'Highlight rows with checked box'!A1" display="Highlight row if checkbox is checked " xr:uid="{C9263FBF-39B1-4A6C-824B-32655FBCDB9F}"/>
    <hyperlink ref="B14" location="'Count checkboxes'!A1" display="Count checkboxes " xr:uid="{2D9D5748-C967-4F8C-AB80-0310B617C89E}"/>
    <hyperlink ref="B15" location="'Sum checkboxes'!A1" display="Sum if checkbox is ticked or not ticked" xr:uid="{3F58330B-9B8A-492A-AE24-0F5E5EDBA758}"/>
    <hyperlink ref="B17" location="'If checkbox is checked then'!A1" display="If checkbox is checked, then apply a formula" xr:uid="{5068E3BC-FEB3-45A5-80F6-3506AFBB46B9}"/>
    <hyperlink ref="B18" location="'Filter checkboxes'!A1" display="Filter by checkbox" xr:uid="{3C17BCA5-731F-41E4-9526-59F1CB09C49C}"/>
    <hyperlink ref="B19" location="'Project tracker'!A1" display="Make a progress tracker with checkboxes " xr:uid="{A92F1812-0BFC-4F43-A4BF-0BAAFB924882}"/>
    <hyperlink ref="B16" location="'Percentage of checkboxes'!A1" display="Calculate percentage of checked or uncheched boxes " xr:uid="{4DADA23C-AD40-492F-A5B0-6A6274135C1C}"/>
  </hyperlinks>
  <pageMargins left="0.7" right="0.7" top="0.75" bottom="0.75" header="0.3" footer="0.3"/>
  <pageSetup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74ACEB-3AFF-40A5-9131-FED80D879C47}">
  <dimension ref="A1:H41"/>
  <sheetViews>
    <sheetView showGridLines="0" workbookViewId="0">
      <selection sqref="A1:F1"/>
    </sheetView>
  </sheetViews>
  <sheetFormatPr defaultRowHeight="15" x14ac:dyDescent="0.25"/>
  <cols>
    <col min="1" max="1" width="5.28515625" customWidth="1"/>
    <col min="2" max="2" width="15.42578125" customWidth="1"/>
    <col min="3" max="3" width="30" customWidth="1"/>
    <col min="4" max="5" width="22.7109375" customWidth="1"/>
    <col min="6" max="6" width="22.7109375" style="1" customWidth="1"/>
    <col min="7" max="7" width="14.42578125" customWidth="1"/>
    <col min="8" max="9" width="11.42578125" customWidth="1"/>
  </cols>
  <sheetData>
    <row r="1" spans="1:8" ht="25.5" customHeight="1" x14ac:dyDescent="0.3">
      <c r="A1" s="90" t="s">
        <v>52</v>
      </c>
      <c r="B1" s="90"/>
      <c r="C1" s="90"/>
      <c r="D1" s="90"/>
      <c r="E1" s="90"/>
      <c r="F1" s="90"/>
      <c r="G1" s="15"/>
    </row>
    <row r="2" spans="1:8" ht="14.25" customHeight="1" x14ac:dyDescent="0.25"/>
    <row r="3" spans="1:8" ht="18" customHeight="1" x14ac:dyDescent="0.25">
      <c r="B3" s="30" t="s">
        <v>51</v>
      </c>
      <c r="C3" s="31" t="s">
        <v>50</v>
      </c>
      <c r="D3" s="31" t="s">
        <v>10</v>
      </c>
      <c r="E3" s="31" t="s">
        <v>11</v>
      </c>
      <c r="F3" s="32" t="s">
        <v>12</v>
      </c>
    </row>
    <row r="4" spans="1:8" ht="17.25" customHeight="1" x14ac:dyDescent="0.25">
      <c r="B4" s="33">
        <v>1</v>
      </c>
      <c r="C4" s="16" t="s">
        <v>13</v>
      </c>
      <c r="D4" s="17" t="s">
        <v>14</v>
      </c>
      <c r="E4" s="18">
        <v>45966</v>
      </c>
      <c r="F4" s="34" t="b">
        <v>1</v>
      </c>
      <c r="H4" s="67" t="s">
        <v>73</v>
      </c>
    </row>
    <row r="5" spans="1:8" ht="17.25" customHeight="1" x14ac:dyDescent="0.25">
      <c r="B5" s="33">
        <v>2</v>
      </c>
      <c r="C5" s="16" t="s">
        <v>15</v>
      </c>
      <c r="D5" s="17" t="s">
        <v>16</v>
      </c>
      <c r="E5" s="18">
        <v>45968</v>
      </c>
      <c r="F5" s="34" t="b">
        <v>1</v>
      </c>
    </row>
    <row r="6" spans="1:8" ht="17.25" customHeight="1" x14ac:dyDescent="0.25">
      <c r="B6" s="33">
        <v>3</v>
      </c>
      <c r="C6" s="16" t="s">
        <v>17</v>
      </c>
      <c r="D6" s="17" t="s">
        <v>18</v>
      </c>
      <c r="E6" s="18">
        <v>45971</v>
      </c>
      <c r="F6" s="34" t="b">
        <v>1</v>
      </c>
    </row>
    <row r="7" spans="1:8" ht="17.25" customHeight="1" x14ac:dyDescent="0.25">
      <c r="B7" s="33">
        <v>4</v>
      </c>
      <c r="C7" s="16" t="s">
        <v>19</v>
      </c>
      <c r="D7" s="17" t="s">
        <v>2</v>
      </c>
      <c r="E7" s="18">
        <v>45973</v>
      </c>
      <c r="F7" s="34" t="b">
        <v>1</v>
      </c>
    </row>
    <row r="8" spans="1:8" ht="17.25" customHeight="1" x14ac:dyDescent="0.25">
      <c r="B8" s="33">
        <v>5</v>
      </c>
      <c r="C8" s="16" t="s">
        <v>20</v>
      </c>
      <c r="D8" s="17" t="s">
        <v>0</v>
      </c>
      <c r="E8" s="18">
        <v>45974</v>
      </c>
      <c r="F8" s="34" t="b">
        <v>0</v>
      </c>
    </row>
    <row r="9" spans="1:8" ht="17.25" customHeight="1" x14ac:dyDescent="0.25">
      <c r="B9" s="33">
        <v>6</v>
      </c>
      <c r="C9" s="16" t="s">
        <v>21</v>
      </c>
      <c r="D9" s="17" t="s">
        <v>22</v>
      </c>
      <c r="E9" s="18">
        <v>45976</v>
      </c>
      <c r="F9" s="34" t="b">
        <v>1</v>
      </c>
    </row>
    <row r="10" spans="1:8" ht="17.25" customHeight="1" x14ac:dyDescent="0.25">
      <c r="B10" s="33">
        <v>7</v>
      </c>
      <c r="C10" s="16" t="s">
        <v>23</v>
      </c>
      <c r="D10" s="17" t="s">
        <v>24</v>
      </c>
      <c r="E10" s="18">
        <v>45978</v>
      </c>
      <c r="F10" s="34" t="b">
        <v>1</v>
      </c>
    </row>
    <row r="11" spans="1:8" ht="17.25" customHeight="1" x14ac:dyDescent="0.25">
      <c r="B11" s="33">
        <v>8</v>
      </c>
      <c r="C11" s="16" t="s">
        <v>25</v>
      </c>
      <c r="D11" s="17" t="s">
        <v>3</v>
      </c>
      <c r="E11" s="18">
        <v>45979</v>
      </c>
      <c r="F11" s="34" t="b">
        <v>0</v>
      </c>
    </row>
    <row r="12" spans="1:8" ht="17.25" customHeight="1" x14ac:dyDescent="0.25">
      <c r="B12" s="33">
        <v>9</v>
      </c>
      <c r="C12" s="16" t="s">
        <v>26</v>
      </c>
      <c r="D12" s="17" t="s">
        <v>27</v>
      </c>
      <c r="E12" s="18">
        <v>45980</v>
      </c>
      <c r="F12" s="34" t="b">
        <v>1</v>
      </c>
    </row>
    <row r="13" spans="1:8" ht="17.25" customHeight="1" x14ac:dyDescent="0.25">
      <c r="B13" s="33">
        <v>10</v>
      </c>
      <c r="C13" s="16" t="s">
        <v>28</v>
      </c>
      <c r="D13" s="17" t="s">
        <v>29</v>
      </c>
      <c r="E13" s="18">
        <v>45981</v>
      </c>
      <c r="F13" s="34" t="b">
        <v>1</v>
      </c>
    </row>
    <row r="14" spans="1:8" ht="17.25" customHeight="1" x14ac:dyDescent="0.25">
      <c r="B14" s="33">
        <v>11</v>
      </c>
      <c r="C14" s="16" t="s">
        <v>30</v>
      </c>
      <c r="D14" s="17" t="s">
        <v>31</v>
      </c>
      <c r="E14" s="18">
        <v>45982</v>
      </c>
      <c r="F14" s="34" t="b">
        <v>1</v>
      </c>
    </row>
    <row r="15" spans="1:8" ht="17.25" customHeight="1" x14ac:dyDescent="0.25">
      <c r="B15" s="33">
        <v>12</v>
      </c>
      <c r="C15" s="16" t="s">
        <v>32</v>
      </c>
      <c r="D15" s="17" t="s">
        <v>33</v>
      </c>
      <c r="E15" s="18">
        <v>45983</v>
      </c>
      <c r="F15" s="34" t="b">
        <v>0</v>
      </c>
    </row>
    <row r="16" spans="1:8" ht="17.25" customHeight="1" x14ac:dyDescent="0.25">
      <c r="B16" s="33">
        <v>13</v>
      </c>
      <c r="C16" s="16" t="s">
        <v>34</v>
      </c>
      <c r="D16" s="17" t="s">
        <v>35</v>
      </c>
      <c r="E16" s="18">
        <v>45985</v>
      </c>
      <c r="F16" s="34" t="b">
        <v>1</v>
      </c>
    </row>
    <row r="17" spans="2:6" ht="17.25" customHeight="1" x14ac:dyDescent="0.25">
      <c r="B17" s="33">
        <v>14</v>
      </c>
      <c r="C17" s="16" t="s">
        <v>36</v>
      </c>
      <c r="D17" s="17" t="s">
        <v>37</v>
      </c>
      <c r="E17" s="18">
        <v>45986</v>
      </c>
      <c r="F17" s="34" t="b">
        <v>1</v>
      </c>
    </row>
    <row r="18" spans="2:6" ht="17.25" customHeight="1" x14ac:dyDescent="0.25">
      <c r="B18" s="33">
        <v>15</v>
      </c>
      <c r="C18" s="16" t="s">
        <v>38</v>
      </c>
      <c r="D18" s="17" t="s">
        <v>39</v>
      </c>
      <c r="E18" s="18">
        <v>45987</v>
      </c>
      <c r="F18" s="34" t="b">
        <v>1</v>
      </c>
    </row>
    <row r="19" spans="2:6" ht="17.25" customHeight="1" x14ac:dyDescent="0.25">
      <c r="B19" s="33">
        <v>16</v>
      </c>
      <c r="C19" s="16" t="s">
        <v>40</v>
      </c>
      <c r="D19" s="17" t="s">
        <v>41</v>
      </c>
      <c r="E19" s="18">
        <v>45988</v>
      </c>
      <c r="F19" s="34" t="b">
        <v>1</v>
      </c>
    </row>
    <row r="20" spans="2:6" ht="17.25" customHeight="1" x14ac:dyDescent="0.25">
      <c r="B20" s="33">
        <v>17</v>
      </c>
      <c r="C20" s="16" t="s">
        <v>42</v>
      </c>
      <c r="D20" s="17" t="s">
        <v>43</v>
      </c>
      <c r="E20" s="18">
        <v>45989</v>
      </c>
      <c r="F20" s="34" t="b">
        <v>0</v>
      </c>
    </row>
    <row r="21" spans="2:6" ht="17.25" customHeight="1" x14ac:dyDescent="0.25">
      <c r="B21" s="33">
        <v>18</v>
      </c>
      <c r="C21" s="16" t="s">
        <v>44</v>
      </c>
      <c r="D21" s="17" t="s">
        <v>45</v>
      </c>
      <c r="E21" s="18">
        <v>45990</v>
      </c>
      <c r="F21" s="34" t="b">
        <v>0</v>
      </c>
    </row>
    <row r="22" spans="2:6" ht="17.25" customHeight="1" x14ac:dyDescent="0.25">
      <c r="B22" s="33">
        <v>19</v>
      </c>
      <c r="C22" s="16" t="s">
        <v>46</v>
      </c>
      <c r="D22" s="17" t="s">
        <v>47</v>
      </c>
      <c r="E22" s="18">
        <v>45991</v>
      </c>
      <c r="F22" s="34" t="b">
        <v>0</v>
      </c>
    </row>
    <row r="23" spans="2:6" ht="17.25" customHeight="1" x14ac:dyDescent="0.25">
      <c r="B23" s="35">
        <v>20</v>
      </c>
      <c r="C23" s="36" t="s">
        <v>48</v>
      </c>
      <c r="D23" s="37" t="s">
        <v>49</v>
      </c>
      <c r="E23" s="38">
        <v>45992</v>
      </c>
      <c r="F23" s="39" t="b">
        <v>0</v>
      </c>
    </row>
    <row r="25" spans="2:6" ht="17.25" customHeight="1" x14ac:dyDescent="0.25"/>
    <row r="26" spans="2:6" ht="17.25" customHeight="1" x14ac:dyDescent="0.25"/>
    <row r="27" spans="2:6" ht="17.25" customHeight="1" x14ac:dyDescent="0.25"/>
    <row r="28" spans="2:6" ht="17.25" customHeight="1" x14ac:dyDescent="0.25"/>
    <row r="29" spans="2:6" ht="17.25" customHeight="1" x14ac:dyDescent="0.25"/>
    <row r="30" spans="2:6" ht="17.25" customHeight="1" x14ac:dyDescent="0.25"/>
    <row r="31" spans="2:6" ht="17.25" customHeight="1" x14ac:dyDescent="0.25"/>
    <row r="32" spans="2:6" ht="17.25" customHeight="1" x14ac:dyDescent="0.25"/>
    <row r="33" ht="17.25" customHeight="1" x14ac:dyDescent="0.25"/>
    <row r="34" ht="17.25" customHeight="1" x14ac:dyDescent="0.25"/>
    <row r="35" ht="17.25" customHeight="1" x14ac:dyDescent="0.25"/>
    <row r="36" ht="17.25" customHeight="1" x14ac:dyDescent="0.25"/>
    <row r="37" ht="17.25" customHeight="1" x14ac:dyDescent="0.25"/>
    <row r="38" ht="17.25" customHeight="1" x14ac:dyDescent="0.25"/>
    <row r="39" ht="17.25" customHeight="1" x14ac:dyDescent="0.25"/>
    <row r="40" ht="17.25" customHeight="1" x14ac:dyDescent="0.25"/>
    <row r="41" ht="17.25" customHeight="1" x14ac:dyDescent="0.25"/>
  </sheetData>
  <mergeCells count="1">
    <mergeCell ref="A1:F1"/>
  </mergeCells>
  <conditionalFormatting sqref="C4:C23">
    <cfRule type="expression" dxfId="3" priority="1">
      <formula>$F4=TRUE</formula>
    </cfRule>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9E60CC-EA16-4A05-8B7A-3D59D8876F81}">
  <dimension ref="A1:H41"/>
  <sheetViews>
    <sheetView showGridLines="0" workbookViewId="0">
      <selection sqref="A1:F1"/>
    </sheetView>
  </sheetViews>
  <sheetFormatPr defaultRowHeight="15" x14ac:dyDescent="0.25"/>
  <cols>
    <col min="1" max="1" width="5.28515625" customWidth="1"/>
    <col min="2" max="2" width="15.42578125" customWidth="1"/>
    <col min="3" max="3" width="30" customWidth="1"/>
    <col min="4" max="5" width="22.7109375" customWidth="1"/>
    <col min="6" max="6" width="22.7109375" style="1" customWidth="1"/>
    <col min="7" max="7" width="12.140625" customWidth="1"/>
    <col min="8" max="9" width="11.42578125" customWidth="1"/>
  </cols>
  <sheetData>
    <row r="1" spans="1:8" ht="25.5" customHeight="1" x14ac:dyDescent="0.3">
      <c r="A1" s="90" t="s">
        <v>53</v>
      </c>
      <c r="B1" s="90"/>
      <c r="C1" s="90"/>
      <c r="D1" s="90"/>
      <c r="E1" s="90"/>
      <c r="F1" s="90"/>
      <c r="G1" s="15"/>
    </row>
    <row r="2" spans="1:8" ht="14.25" customHeight="1" x14ac:dyDescent="0.25"/>
    <row r="3" spans="1:8" ht="18" customHeight="1" x14ac:dyDescent="0.25">
      <c r="B3" s="40" t="s">
        <v>51</v>
      </c>
      <c r="C3" s="41" t="s">
        <v>50</v>
      </c>
      <c r="D3" s="41" t="s">
        <v>10</v>
      </c>
      <c r="E3" s="41" t="s">
        <v>11</v>
      </c>
      <c r="F3" s="42" t="s">
        <v>12</v>
      </c>
      <c r="H3" s="67" t="s">
        <v>74</v>
      </c>
    </row>
    <row r="4" spans="1:8" ht="17.25" customHeight="1" x14ac:dyDescent="0.25">
      <c r="B4" s="24">
        <v>1</v>
      </c>
      <c r="C4" t="s">
        <v>13</v>
      </c>
      <c r="D4" s="17" t="s">
        <v>14</v>
      </c>
      <c r="E4" s="18">
        <v>45966</v>
      </c>
      <c r="F4" s="25" t="b">
        <v>1</v>
      </c>
    </row>
    <row r="5" spans="1:8" ht="17.25" customHeight="1" x14ac:dyDescent="0.25">
      <c r="B5" s="24">
        <v>2</v>
      </c>
      <c r="C5" t="s">
        <v>15</v>
      </c>
      <c r="D5" s="17" t="s">
        <v>16</v>
      </c>
      <c r="E5" s="18">
        <v>45968</v>
      </c>
      <c r="F5" s="25" t="b">
        <v>1</v>
      </c>
    </row>
    <row r="6" spans="1:8" ht="17.25" customHeight="1" x14ac:dyDescent="0.25">
      <c r="B6" s="24">
        <v>3</v>
      </c>
      <c r="C6" t="s">
        <v>17</v>
      </c>
      <c r="D6" s="17" t="s">
        <v>18</v>
      </c>
      <c r="E6" s="18">
        <v>45971</v>
      </c>
      <c r="F6" s="25" t="b">
        <v>1</v>
      </c>
    </row>
    <row r="7" spans="1:8" ht="17.25" customHeight="1" x14ac:dyDescent="0.25">
      <c r="B7" s="24">
        <v>4</v>
      </c>
      <c r="C7" t="s">
        <v>19</v>
      </c>
      <c r="D7" s="17" t="s">
        <v>2</v>
      </c>
      <c r="E7" s="18">
        <v>45973</v>
      </c>
      <c r="F7" s="25" t="b">
        <v>1</v>
      </c>
    </row>
    <row r="8" spans="1:8" ht="17.25" customHeight="1" x14ac:dyDescent="0.25">
      <c r="B8" s="24">
        <v>5</v>
      </c>
      <c r="C8" t="s">
        <v>20</v>
      </c>
      <c r="D8" s="17" t="s">
        <v>0</v>
      </c>
      <c r="E8" s="18">
        <v>45974</v>
      </c>
      <c r="F8" s="25" t="b">
        <v>0</v>
      </c>
    </row>
    <row r="9" spans="1:8" ht="17.25" customHeight="1" x14ac:dyDescent="0.25">
      <c r="B9" s="24">
        <v>6</v>
      </c>
      <c r="C9" t="s">
        <v>21</v>
      </c>
      <c r="D9" s="17" t="s">
        <v>22</v>
      </c>
      <c r="E9" s="18">
        <v>45976</v>
      </c>
      <c r="F9" s="25" t="b">
        <v>1</v>
      </c>
    </row>
    <row r="10" spans="1:8" ht="17.25" customHeight="1" x14ac:dyDescent="0.25">
      <c r="B10" s="24">
        <v>7</v>
      </c>
      <c r="C10" t="s">
        <v>23</v>
      </c>
      <c r="D10" s="17" t="s">
        <v>24</v>
      </c>
      <c r="E10" s="18">
        <v>45978</v>
      </c>
      <c r="F10" s="25" t="b">
        <v>1</v>
      </c>
    </row>
    <row r="11" spans="1:8" ht="17.25" customHeight="1" x14ac:dyDescent="0.25">
      <c r="B11" s="24">
        <v>8</v>
      </c>
      <c r="C11" t="s">
        <v>25</v>
      </c>
      <c r="D11" s="17" t="s">
        <v>3</v>
      </c>
      <c r="E11" s="18">
        <v>45979</v>
      </c>
      <c r="F11" s="25" t="b">
        <v>0</v>
      </c>
    </row>
    <row r="12" spans="1:8" ht="17.25" customHeight="1" x14ac:dyDescent="0.25">
      <c r="B12" s="24">
        <v>9</v>
      </c>
      <c r="C12" t="s">
        <v>26</v>
      </c>
      <c r="D12" s="17" t="s">
        <v>27</v>
      </c>
      <c r="E12" s="18">
        <v>45980</v>
      </c>
      <c r="F12" s="25" t="b">
        <v>1</v>
      </c>
    </row>
    <row r="13" spans="1:8" ht="17.25" customHeight="1" x14ac:dyDescent="0.25">
      <c r="B13" s="24">
        <v>10</v>
      </c>
      <c r="C13" t="s">
        <v>28</v>
      </c>
      <c r="D13" s="17" t="s">
        <v>29</v>
      </c>
      <c r="E13" s="18">
        <v>45981</v>
      </c>
      <c r="F13" s="25" t="b">
        <v>1</v>
      </c>
    </row>
    <row r="14" spans="1:8" ht="17.25" customHeight="1" x14ac:dyDescent="0.25">
      <c r="B14" s="24">
        <v>11</v>
      </c>
      <c r="C14" t="s">
        <v>30</v>
      </c>
      <c r="D14" s="17" t="s">
        <v>31</v>
      </c>
      <c r="E14" s="18">
        <v>45982</v>
      </c>
      <c r="F14" s="25" t="b">
        <v>1</v>
      </c>
    </row>
    <row r="15" spans="1:8" ht="17.25" customHeight="1" x14ac:dyDescent="0.25">
      <c r="B15" s="24">
        <v>12</v>
      </c>
      <c r="C15" t="s">
        <v>32</v>
      </c>
      <c r="D15" s="17" t="s">
        <v>33</v>
      </c>
      <c r="E15" s="18">
        <v>45983</v>
      </c>
      <c r="F15" s="25" t="b">
        <v>0</v>
      </c>
    </row>
    <row r="16" spans="1:8" ht="17.25" customHeight="1" x14ac:dyDescent="0.25">
      <c r="B16" s="24">
        <v>13</v>
      </c>
      <c r="C16" t="s">
        <v>34</v>
      </c>
      <c r="D16" s="17" t="s">
        <v>35</v>
      </c>
      <c r="E16" s="18">
        <v>45985</v>
      </c>
      <c r="F16" s="25" t="b">
        <v>1</v>
      </c>
    </row>
    <row r="17" spans="2:6" ht="17.25" customHeight="1" x14ac:dyDescent="0.25">
      <c r="B17" s="24">
        <v>14</v>
      </c>
      <c r="C17" t="s">
        <v>36</v>
      </c>
      <c r="D17" s="17" t="s">
        <v>37</v>
      </c>
      <c r="E17" s="18">
        <v>45986</v>
      </c>
      <c r="F17" s="25" t="b">
        <v>1</v>
      </c>
    </row>
    <row r="18" spans="2:6" ht="17.25" customHeight="1" x14ac:dyDescent="0.25">
      <c r="B18" s="24">
        <v>15</v>
      </c>
      <c r="C18" t="s">
        <v>38</v>
      </c>
      <c r="D18" s="17" t="s">
        <v>39</v>
      </c>
      <c r="E18" s="18">
        <v>45987</v>
      </c>
      <c r="F18" s="25" t="b">
        <v>1</v>
      </c>
    </row>
    <row r="19" spans="2:6" ht="17.25" customHeight="1" x14ac:dyDescent="0.25">
      <c r="B19" s="24">
        <v>16</v>
      </c>
      <c r="C19" t="s">
        <v>40</v>
      </c>
      <c r="D19" s="17" t="s">
        <v>41</v>
      </c>
      <c r="E19" s="18">
        <v>45988</v>
      </c>
      <c r="F19" s="25" t="b">
        <v>1</v>
      </c>
    </row>
    <row r="20" spans="2:6" ht="17.25" customHeight="1" x14ac:dyDescent="0.25">
      <c r="B20" s="24">
        <v>17</v>
      </c>
      <c r="C20" t="s">
        <v>42</v>
      </c>
      <c r="D20" s="17" t="s">
        <v>43</v>
      </c>
      <c r="E20" s="18">
        <v>45989</v>
      </c>
      <c r="F20" s="25" t="b">
        <v>0</v>
      </c>
    </row>
    <row r="21" spans="2:6" ht="17.25" customHeight="1" x14ac:dyDescent="0.25">
      <c r="B21" s="24">
        <v>18</v>
      </c>
      <c r="C21" t="s">
        <v>44</v>
      </c>
      <c r="D21" s="17" t="s">
        <v>45</v>
      </c>
      <c r="E21" s="18">
        <v>45990</v>
      </c>
      <c r="F21" s="25" t="b">
        <v>0</v>
      </c>
    </row>
    <row r="22" spans="2:6" ht="17.25" customHeight="1" x14ac:dyDescent="0.25">
      <c r="B22" s="24">
        <v>19</v>
      </c>
      <c r="C22" t="s">
        <v>46</v>
      </c>
      <c r="D22" s="17" t="s">
        <v>47</v>
      </c>
      <c r="E22" s="18">
        <v>45991</v>
      </c>
      <c r="F22" s="25" t="b">
        <v>0</v>
      </c>
    </row>
    <row r="23" spans="2:6" ht="17.25" customHeight="1" x14ac:dyDescent="0.25">
      <c r="B23" s="26">
        <v>20</v>
      </c>
      <c r="C23" s="43" t="s">
        <v>48</v>
      </c>
      <c r="D23" s="27" t="s">
        <v>49</v>
      </c>
      <c r="E23" s="28">
        <v>45992</v>
      </c>
      <c r="F23" s="29" t="b">
        <v>0</v>
      </c>
    </row>
    <row r="25" spans="2:6" ht="17.25" customHeight="1" x14ac:dyDescent="0.25"/>
    <row r="26" spans="2:6" ht="17.25" customHeight="1" x14ac:dyDescent="0.25"/>
    <row r="27" spans="2:6" ht="17.25" customHeight="1" x14ac:dyDescent="0.25"/>
    <row r="28" spans="2:6" ht="17.25" customHeight="1" x14ac:dyDescent="0.25"/>
    <row r="29" spans="2:6" ht="17.25" customHeight="1" x14ac:dyDescent="0.25"/>
    <row r="30" spans="2:6" ht="17.25" customHeight="1" x14ac:dyDescent="0.25"/>
    <row r="31" spans="2:6" ht="17.25" customHeight="1" x14ac:dyDescent="0.25"/>
    <row r="32" spans="2:6" ht="17.25" customHeight="1" x14ac:dyDescent="0.25"/>
    <row r="33" ht="17.25" customHeight="1" x14ac:dyDescent="0.25"/>
    <row r="34" ht="17.25" customHeight="1" x14ac:dyDescent="0.25"/>
    <row r="35" ht="17.25" customHeight="1" x14ac:dyDescent="0.25"/>
    <row r="36" ht="17.25" customHeight="1" x14ac:dyDescent="0.25"/>
    <row r="37" ht="17.25" customHeight="1" x14ac:dyDescent="0.25"/>
    <row r="38" ht="17.25" customHeight="1" x14ac:dyDescent="0.25"/>
    <row r="39" ht="17.25" customHeight="1" x14ac:dyDescent="0.25"/>
    <row r="40" ht="17.25" customHeight="1" x14ac:dyDescent="0.25"/>
    <row r="41" ht="17.25" customHeight="1" x14ac:dyDescent="0.25"/>
  </sheetData>
  <mergeCells count="1">
    <mergeCell ref="A1:F1"/>
  </mergeCells>
  <conditionalFormatting sqref="B4:F23">
    <cfRule type="expression" dxfId="1" priority="1">
      <formula>$F4=TRUE</formula>
    </cfRule>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FAC357-E377-48A4-BDC7-7E4CA82C6F13}">
  <dimension ref="A1:G41"/>
  <sheetViews>
    <sheetView workbookViewId="0">
      <selection activeCell="F4" sqref="F4"/>
    </sheetView>
  </sheetViews>
  <sheetFormatPr defaultRowHeight="15" x14ac:dyDescent="0.25"/>
  <cols>
    <col min="1" max="1" width="14.42578125" customWidth="1"/>
    <col min="2" max="2" width="28" customWidth="1"/>
    <col min="3" max="3" width="18" customWidth="1"/>
    <col min="4" max="4" width="12.85546875" style="1" customWidth="1"/>
    <col min="5" max="5" width="15.5703125" customWidth="1"/>
    <col min="6" max="6" width="10" customWidth="1"/>
    <col min="7" max="7" width="26.28515625" customWidth="1"/>
  </cols>
  <sheetData>
    <row r="1" spans="1:7" ht="25.5" customHeight="1" x14ac:dyDescent="0.3">
      <c r="A1" s="90" t="s">
        <v>54</v>
      </c>
      <c r="B1" s="90"/>
      <c r="C1" s="90"/>
      <c r="D1" s="90"/>
      <c r="E1" s="90"/>
      <c r="F1" s="90"/>
      <c r="G1" s="90"/>
    </row>
    <row r="2" spans="1:7" ht="14.25" customHeight="1" x14ac:dyDescent="0.25"/>
    <row r="3" spans="1:7" ht="18" customHeight="1" x14ac:dyDescent="0.25">
      <c r="A3" s="19" t="s">
        <v>12</v>
      </c>
      <c r="B3" s="20" t="s">
        <v>50</v>
      </c>
      <c r="C3" s="21" t="s">
        <v>55</v>
      </c>
      <c r="E3" s="49" t="s">
        <v>56</v>
      </c>
      <c r="F3" s="50" t="s">
        <v>57</v>
      </c>
    </row>
    <row r="4" spans="1:7" ht="17.25" customHeight="1" x14ac:dyDescent="0.25">
      <c r="A4" s="45" t="b">
        <v>1</v>
      </c>
      <c r="B4" s="16" t="s">
        <v>13</v>
      </c>
      <c r="C4" s="46">
        <v>25</v>
      </c>
      <c r="E4" s="51" t="s">
        <v>58</v>
      </c>
      <c r="F4" s="52">
        <f>COUNTIF($A$4:$A$23, TRUE)</f>
        <v>11</v>
      </c>
    </row>
    <row r="5" spans="1:7" ht="17.25" customHeight="1" x14ac:dyDescent="0.25">
      <c r="A5" s="45" t="b">
        <v>1</v>
      </c>
      <c r="B5" s="16" t="s">
        <v>15</v>
      </c>
      <c r="C5" s="46">
        <v>11</v>
      </c>
      <c r="E5" s="51" t="s">
        <v>59</v>
      </c>
      <c r="F5" s="52">
        <f>COUNTIF($A$4:$A$23, FALSE)</f>
        <v>9</v>
      </c>
    </row>
    <row r="6" spans="1:7" ht="17.25" customHeight="1" x14ac:dyDescent="0.25">
      <c r="A6" s="45" t="b">
        <v>1</v>
      </c>
      <c r="B6" s="16" t="s">
        <v>17</v>
      </c>
      <c r="C6" s="46">
        <v>29</v>
      </c>
      <c r="E6" s="54" t="s">
        <v>60</v>
      </c>
      <c r="F6" s="53">
        <f>COUNTA($A$4:$A$23)</f>
        <v>20</v>
      </c>
    </row>
    <row r="7" spans="1:7" ht="17.25" customHeight="1" x14ac:dyDescent="0.25">
      <c r="A7" s="45" t="b">
        <v>1</v>
      </c>
      <c r="B7" s="16" t="s">
        <v>19</v>
      </c>
      <c r="C7" s="46">
        <v>10</v>
      </c>
    </row>
    <row r="8" spans="1:7" ht="17.25" customHeight="1" x14ac:dyDescent="0.25">
      <c r="A8" s="45" t="b">
        <v>0</v>
      </c>
      <c r="B8" s="16" t="s">
        <v>20</v>
      </c>
      <c r="C8" s="46">
        <v>14</v>
      </c>
    </row>
    <row r="9" spans="1:7" ht="17.25" customHeight="1" x14ac:dyDescent="0.25">
      <c r="A9" s="45" t="b">
        <v>1</v>
      </c>
      <c r="B9" s="16" t="s">
        <v>21</v>
      </c>
      <c r="C9" s="46">
        <v>24</v>
      </c>
    </row>
    <row r="10" spans="1:7" ht="17.25" customHeight="1" x14ac:dyDescent="0.25">
      <c r="A10" s="45" t="b">
        <v>1</v>
      </c>
      <c r="B10" s="16" t="s">
        <v>23</v>
      </c>
      <c r="C10" s="46">
        <v>21</v>
      </c>
    </row>
    <row r="11" spans="1:7" ht="17.25" customHeight="1" x14ac:dyDescent="0.25">
      <c r="A11" s="45" t="b">
        <v>1</v>
      </c>
      <c r="B11" s="16" t="s">
        <v>25</v>
      </c>
      <c r="C11" s="46">
        <v>19</v>
      </c>
    </row>
    <row r="12" spans="1:7" ht="17.25" customHeight="1" x14ac:dyDescent="0.25">
      <c r="A12" s="45" t="b">
        <v>1</v>
      </c>
      <c r="B12" s="16" t="s">
        <v>26</v>
      </c>
      <c r="C12" s="46">
        <v>13</v>
      </c>
    </row>
    <row r="13" spans="1:7" ht="17.25" customHeight="1" x14ac:dyDescent="0.25">
      <c r="A13" s="45" t="b">
        <v>0</v>
      </c>
      <c r="B13" s="16" t="s">
        <v>28</v>
      </c>
      <c r="C13" s="46">
        <v>23</v>
      </c>
    </row>
    <row r="14" spans="1:7" ht="17.25" customHeight="1" x14ac:dyDescent="0.25">
      <c r="A14" s="45" t="b">
        <v>1</v>
      </c>
      <c r="B14" s="16" t="s">
        <v>30</v>
      </c>
      <c r="C14" s="46">
        <v>17</v>
      </c>
    </row>
    <row r="15" spans="1:7" ht="17.25" customHeight="1" x14ac:dyDescent="0.25">
      <c r="A15" s="45" t="b">
        <v>1</v>
      </c>
      <c r="B15" s="16" t="s">
        <v>32</v>
      </c>
      <c r="C15" s="46">
        <v>30</v>
      </c>
    </row>
    <row r="16" spans="1:7" ht="17.25" customHeight="1" x14ac:dyDescent="0.25">
      <c r="A16" s="45" t="b">
        <v>0</v>
      </c>
      <c r="B16" s="16" t="s">
        <v>34</v>
      </c>
      <c r="C16" s="46">
        <v>15</v>
      </c>
    </row>
    <row r="17" spans="1:3" ht="17.25" customHeight="1" x14ac:dyDescent="0.25">
      <c r="A17" s="45" t="b">
        <v>1</v>
      </c>
      <c r="B17" s="16" t="s">
        <v>36</v>
      </c>
      <c r="C17" s="46">
        <v>22</v>
      </c>
    </row>
    <row r="18" spans="1:3" ht="17.25" customHeight="1" x14ac:dyDescent="0.25">
      <c r="A18" s="45" t="b">
        <v>0</v>
      </c>
      <c r="B18" s="16" t="s">
        <v>38</v>
      </c>
      <c r="C18" s="46">
        <v>12</v>
      </c>
    </row>
    <row r="19" spans="1:3" ht="17.25" customHeight="1" x14ac:dyDescent="0.25">
      <c r="A19" s="45" t="b">
        <v>0</v>
      </c>
      <c r="B19" s="16" t="s">
        <v>40</v>
      </c>
      <c r="C19" s="46">
        <v>18</v>
      </c>
    </row>
    <row r="20" spans="1:3" ht="17.25" customHeight="1" x14ac:dyDescent="0.25">
      <c r="A20" s="45" t="b">
        <v>0</v>
      </c>
      <c r="B20" s="16" t="s">
        <v>42</v>
      </c>
      <c r="C20" s="46">
        <v>26</v>
      </c>
    </row>
    <row r="21" spans="1:3" ht="17.25" customHeight="1" x14ac:dyDescent="0.25">
      <c r="A21" s="45" t="b">
        <v>0</v>
      </c>
      <c r="B21" s="16" t="s">
        <v>44</v>
      </c>
      <c r="C21" s="46">
        <v>28</v>
      </c>
    </row>
    <row r="22" spans="1:3" ht="17.25" customHeight="1" x14ac:dyDescent="0.25">
      <c r="A22" s="45" t="b">
        <v>0</v>
      </c>
      <c r="B22" s="16" t="s">
        <v>46</v>
      </c>
      <c r="C22" s="46">
        <v>20</v>
      </c>
    </row>
    <row r="23" spans="1:3" ht="17.25" customHeight="1" x14ac:dyDescent="0.25">
      <c r="A23" s="47" t="b">
        <v>0</v>
      </c>
      <c r="B23" s="22" t="s">
        <v>48</v>
      </c>
      <c r="C23" s="48">
        <v>3</v>
      </c>
    </row>
    <row r="25" spans="1:3" ht="17.25" customHeight="1" x14ac:dyDescent="0.25"/>
    <row r="26" spans="1:3" ht="17.25" customHeight="1" x14ac:dyDescent="0.25"/>
    <row r="27" spans="1:3" ht="17.25" customHeight="1" x14ac:dyDescent="0.25"/>
    <row r="28" spans="1:3" ht="17.25" customHeight="1" x14ac:dyDescent="0.25"/>
    <row r="29" spans="1:3" ht="17.25" customHeight="1" x14ac:dyDescent="0.25"/>
    <row r="30" spans="1:3" ht="17.25" customHeight="1" x14ac:dyDescent="0.25"/>
    <row r="31" spans="1:3" ht="17.25" customHeight="1" x14ac:dyDescent="0.25"/>
    <row r="32" spans="1:3" ht="17.25" customHeight="1" x14ac:dyDescent="0.25"/>
    <row r="33" ht="17.25" customHeight="1" x14ac:dyDescent="0.25"/>
    <row r="34" ht="17.25" customHeight="1" x14ac:dyDescent="0.25"/>
    <row r="35" ht="17.25" customHeight="1" x14ac:dyDescent="0.25"/>
    <row r="36" ht="17.25" customHeight="1" x14ac:dyDescent="0.25"/>
    <row r="37" ht="17.25" customHeight="1" x14ac:dyDescent="0.25"/>
    <row r="38" ht="17.25" customHeight="1" x14ac:dyDescent="0.25"/>
    <row r="39" ht="17.25" customHeight="1" x14ac:dyDescent="0.25"/>
    <row r="40" ht="17.25" customHeight="1" x14ac:dyDescent="0.25"/>
    <row r="41" ht="17.25" customHeight="1" x14ac:dyDescent="0.25"/>
  </sheetData>
  <mergeCells count="1">
    <mergeCell ref="A1:G1"/>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610F80-F3DF-41B7-B1DA-B8A0FD4E13D3}">
  <dimension ref="A1:G41"/>
  <sheetViews>
    <sheetView workbookViewId="0">
      <selection activeCell="F4" sqref="F4"/>
    </sheetView>
  </sheetViews>
  <sheetFormatPr defaultRowHeight="15" x14ac:dyDescent="0.25"/>
  <cols>
    <col min="1" max="1" width="14.42578125" customWidth="1"/>
    <col min="2" max="2" width="28" customWidth="1"/>
    <col min="3" max="3" width="18" customWidth="1"/>
    <col min="4" max="4" width="12.85546875" style="1" customWidth="1"/>
    <col min="5" max="5" width="15.5703125" customWidth="1"/>
    <col min="6" max="6" width="15.7109375" customWidth="1"/>
    <col min="7" max="7" width="29.7109375" customWidth="1"/>
  </cols>
  <sheetData>
    <row r="1" spans="1:7" ht="25.5" customHeight="1" x14ac:dyDescent="0.3">
      <c r="A1" s="90" t="s">
        <v>61</v>
      </c>
      <c r="B1" s="90"/>
      <c r="C1" s="90"/>
      <c r="D1" s="90"/>
      <c r="E1" s="90"/>
      <c r="F1" s="90"/>
      <c r="G1" s="90"/>
    </row>
    <row r="2" spans="1:7" ht="14.25" customHeight="1" x14ac:dyDescent="0.25"/>
    <row r="3" spans="1:7" ht="18" customHeight="1" x14ac:dyDescent="0.25">
      <c r="A3" s="19" t="s">
        <v>12</v>
      </c>
      <c r="B3" s="20" t="s">
        <v>50</v>
      </c>
      <c r="C3" s="21" t="s">
        <v>55</v>
      </c>
      <c r="E3" s="49" t="s">
        <v>56</v>
      </c>
      <c r="F3" s="50" t="s">
        <v>62</v>
      </c>
    </row>
    <row r="4" spans="1:7" ht="17.25" customHeight="1" x14ac:dyDescent="0.25">
      <c r="A4" s="45" t="b">
        <v>1</v>
      </c>
      <c r="B4" s="16" t="s">
        <v>13</v>
      </c>
      <c r="C4" s="46">
        <v>25</v>
      </c>
      <c r="E4" s="51" t="s">
        <v>58</v>
      </c>
      <c r="F4" s="52">
        <f>SUMIF($A$4:$A$23, TRUE, $C$4:$C$23)</f>
        <v>221</v>
      </c>
    </row>
    <row r="5" spans="1:7" ht="17.25" customHeight="1" x14ac:dyDescent="0.25">
      <c r="A5" s="45" t="b">
        <v>1</v>
      </c>
      <c r="B5" s="16" t="s">
        <v>15</v>
      </c>
      <c r="C5" s="46">
        <v>11</v>
      </c>
      <c r="E5" s="54" t="s">
        <v>59</v>
      </c>
      <c r="F5" s="53">
        <f>SUMIF($A$4:$A$23, FALSE, $C$4:$C$23)</f>
        <v>159</v>
      </c>
    </row>
    <row r="6" spans="1:7" ht="17.25" customHeight="1" x14ac:dyDescent="0.25">
      <c r="A6" s="45" t="b">
        <v>1</v>
      </c>
      <c r="B6" s="16" t="s">
        <v>17</v>
      </c>
      <c r="C6" s="46">
        <v>29</v>
      </c>
    </row>
    <row r="7" spans="1:7" ht="17.25" customHeight="1" x14ac:dyDescent="0.25">
      <c r="A7" s="45" t="b">
        <v>1</v>
      </c>
      <c r="B7" s="16" t="s">
        <v>19</v>
      </c>
      <c r="C7" s="46">
        <v>10</v>
      </c>
    </row>
    <row r="8" spans="1:7" ht="17.25" customHeight="1" x14ac:dyDescent="0.25">
      <c r="A8" s="45" t="b">
        <v>0</v>
      </c>
      <c r="B8" s="16" t="s">
        <v>20</v>
      </c>
      <c r="C8" s="46">
        <v>14</v>
      </c>
    </row>
    <row r="9" spans="1:7" ht="17.25" customHeight="1" x14ac:dyDescent="0.25">
      <c r="A9" s="45" t="b">
        <v>1</v>
      </c>
      <c r="B9" s="16" t="s">
        <v>21</v>
      </c>
      <c r="C9" s="46">
        <v>24</v>
      </c>
    </row>
    <row r="10" spans="1:7" ht="17.25" customHeight="1" x14ac:dyDescent="0.25">
      <c r="A10" s="45" t="b">
        <v>1</v>
      </c>
      <c r="B10" s="16" t="s">
        <v>23</v>
      </c>
      <c r="C10" s="46">
        <v>21</v>
      </c>
    </row>
    <row r="11" spans="1:7" ht="17.25" customHeight="1" x14ac:dyDescent="0.25">
      <c r="A11" s="45" t="b">
        <v>1</v>
      </c>
      <c r="B11" s="16" t="s">
        <v>25</v>
      </c>
      <c r="C11" s="46">
        <v>19</v>
      </c>
    </row>
    <row r="12" spans="1:7" ht="17.25" customHeight="1" x14ac:dyDescent="0.25">
      <c r="A12" s="45" t="b">
        <v>1</v>
      </c>
      <c r="B12" s="16" t="s">
        <v>26</v>
      </c>
      <c r="C12" s="46">
        <v>13</v>
      </c>
    </row>
    <row r="13" spans="1:7" ht="17.25" customHeight="1" x14ac:dyDescent="0.25">
      <c r="A13" s="45" t="b">
        <v>0</v>
      </c>
      <c r="B13" s="16" t="s">
        <v>28</v>
      </c>
      <c r="C13" s="46">
        <v>23</v>
      </c>
    </row>
    <row r="14" spans="1:7" ht="17.25" customHeight="1" x14ac:dyDescent="0.25">
      <c r="A14" s="45" t="b">
        <v>1</v>
      </c>
      <c r="B14" s="16" t="s">
        <v>30</v>
      </c>
      <c r="C14" s="46">
        <v>17</v>
      </c>
    </row>
    <row r="15" spans="1:7" ht="17.25" customHeight="1" x14ac:dyDescent="0.25">
      <c r="A15" s="45" t="b">
        <v>1</v>
      </c>
      <c r="B15" s="16" t="s">
        <v>32</v>
      </c>
      <c r="C15" s="46">
        <v>30</v>
      </c>
    </row>
    <row r="16" spans="1:7" ht="17.25" customHeight="1" x14ac:dyDescent="0.25">
      <c r="A16" s="45" t="b">
        <v>0</v>
      </c>
      <c r="B16" s="16" t="s">
        <v>34</v>
      </c>
      <c r="C16" s="46">
        <v>15</v>
      </c>
    </row>
    <row r="17" spans="1:3" ht="17.25" customHeight="1" x14ac:dyDescent="0.25">
      <c r="A17" s="45" t="b">
        <v>1</v>
      </c>
      <c r="B17" s="16" t="s">
        <v>36</v>
      </c>
      <c r="C17" s="46">
        <v>22</v>
      </c>
    </row>
    <row r="18" spans="1:3" ht="17.25" customHeight="1" x14ac:dyDescent="0.25">
      <c r="A18" s="45" t="b">
        <v>0</v>
      </c>
      <c r="B18" s="16" t="s">
        <v>38</v>
      </c>
      <c r="C18" s="46">
        <v>12</v>
      </c>
    </row>
    <row r="19" spans="1:3" ht="17.25" customHeight="1" x14ac:dyDescent="0.25">
      <c r="A19" s="45" t="b">
        <v>0</v>
      </c>
      <c r="B19" s="16" t="s">
        <v>40</v>
      </c>
      <c r="C19" s="46">
        <v>18</v>
      </c>
    </row>
    <row r="20" spans="1:3" ht="17.25" customHeight="1" x14ac:dyDescent="0.25">
      <c r="A20" s="45" t="b">
        <v>0</v>
      </c>
      <c r="B20" s="16" t="s">
        <v>42</v>
      </c>
      <c r="C20" s="46">
        <v>26</v>
      </c>
    </row>
    <row r="21" spans="1:3" ht="17.25" customHeight="1" x14ac:dyDescent="0.25">
      <c r="A21" s="45" t="b">
        <v>0</v>
      </c>
      <c r="B21" s="16" t="s">
        <v>44</v>
      </c>
      <c r="C21" s="46">
        <v>28</v>
      </c>
    </row>
    <row r="22" spans="1:3" ht="17.25" customHeight="1" x14ac:dyDescent="0.25">
      <c r="A22" s="45" t="b">
        <v>0</v>
      </c>
      <c r="B22" s="16" t="s">
        <v>46</v>
      </c>
      <c r="C22" s="46">
        <v>20</v>
      </c>
    </row>
    <row r="23" spans="1:3" ht="17.25" customHeight="1" x14ac:dyDescent="0.25">
      <c r="A23" s="47" t="b">
        <v>0</v>
      </c>
      <c r="B23" s="22" t="s">
        <v>48</v>
      </c>
      <c r="C23" s="48">
        <v>3</v>
      </c>
    </row>
    <row r="25" spans="1:3" ht="17.25" customHeight="1" x14ac:dyDescent="0.25"/>
    <row r="26" spans="1:3" ht="17.25" customHeight="1" x14ac:dyDescent="0.25"/>
    <row r="27" spans="1:3" ht="17.25" customHeight="1" x14ac:dyDescent="0.25"/>
    <row r="28" spans="1:3" ht="17.25" customHeight="1" x14ac:dyDescent="0.25"/>
    <row r="29" spans="1:3" ht="17.25" customHeight="1" x14ac:dyDescent="0.25"/>
    <row r="30" spans="1:3" ht="17.25" customHeight="1" x14ac:dyDescent="0.25"/>
    <row r="31" spans="1:3" ht="17.25" customHeight="1" x14ac:dyDescent="0.25"/>
    <row r="32" spans="1:3" ht="17.25" customHeight="1" x14ac:dyDescent="0.25"/>
    <row r="33" ht="17.25" customHeight="1" x14ac:dyDescent="0.25"/>
    <row r="34" ht="17.25" customHeight="1" x14ac:dyDescent="0.25"/>
    <row r="35" ht="17.25" customHeight="1" x14ac:dyDescent="0.25"/>
    <row r="36" ht="17.25" customHeight="1" x14ac:dyDescent="0.25"/>
    <row r="37" ht="17.25" customHeight="1" x14ac:dyDescent="0.25"/>
    <row r="38" ht="17.25" customHeight="1" x14ac:dyDescent="0.25"/>
    <row r="39" ht="17.25" customHeight="1" x14ac:dyDescent="0.25"/>
    <row r="40" ht="17.25" customHeight="1" x14ac:dyDescent="0.25"/>
    <row r="41" ht="17.25" customHeight="1" x14ac:dyDescent="0.25"/>
  </sheetData>
  <mergeCells count="1">
    <mergeCell ref="A1:G1"/>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54D478-8958-40D2-8C10-3D3AE75C05D6}">
  <dimension ref="A1:G41"/>
  <sheetViews>
    <sheetView workbookViewId="0">
      <selection activeCell="F4" sqref="F4"/>
    </sheetView>
  </sheetViews>
  <sheetFormatPr defaultRowHeight="15" x14ac:dyDescent="0.25"/>
  <cols>
    <col min="1" max="1" width="11.140625" customWidth="1"/>
    <col min="2" max="2" width="27.140625" customWidth="1"/>
    <col min="3" max="3" width="17.140625" customWidth="1"/>
    <col min="4" max="4" width="8.42578125" style="1" customWidth="1"/>
    <col min="5" max="5" width="15.5703125" customWidth="1"/>
    <col min="6" max="6" width="12.42578125" customWidth="1"/>
    <col min="7" max="7" width="41.85546875" customWidth="1"/>
  </cols>
  <sheetData>
    <row r="1" spans="1:7" ht="25.5" customHeight="1" x14ac:dyDescent="0.3">
      <c r="A1" s="90" t="s">
        <v>64</v>
      </c>
      <c r="B1" s="90"/>
      <c r="C1" s="90"/>
      <c r="D1" s="90"/>
      <c r="E1" s="90"/>
      <c r="F1" s="90"/>
      <c r="G1" s="90"/>
    </row>
    <row r="2" spans="1:7" ht="14.25" customHeight="1" x14ac:dyDescent="0.25"/>
    <row r="3" spans="1:7" ht="18" customHeight="1" x14ac:dyDescent="0.25">
      <c r="A3" s="19" t="s">
        <v>12</v>
      </c>
      <c r="B3" s="20" t="s">
        <v>50</v>
      </c>
      <c r="C3" s="21" t="s">
        <v>55</v>
      </c>
      <c r="E3" s="49" t="s">
        <v>66</v>
      </c>
      <c r="F3" s="50" t="s">
        <v>63</v>
      </c>
    </row>
    <row r="4" spans="1:7" ht="17.25" customHeight="1" x14ac:dyDescent="0.25">
      <c r="A4" s="45" t="b">
        <v>1</v>
      </c>
      <c r="B4" s="16" t="s">
        <v>13</v>
      </c>
      <c r="C4" s="46">
        <v>25</v>
      </c>
      <c r="E4" s="51" t="s">
        <v>12</v>
      </c>
      <c r="F4" s="55">
        <f>COUNTIF($A$4:$A$23, TRUE) / COUNTA($A$4:$A$23)</f>
        <v>0.55000000000000004</v>
      </c>
    </row>
    <row r="5" spans="1:7" ht="17.25" customHeight="1" x14ac:dyDescent="0.25">
      <c r="A5" s="45" t="b">
        <v>1</v>
      </c>
      <c r="B5" s="16" t="s">
        <v>15</v>
      </c>
      <c r="C5" s="46">
        <v>11</v>
      </c>
      <c r="E5" s="54" t="s">
        <v>65</v>
      </c>
      <c r="F5" s="56">
        <f>COUNTIF($A$4:$A$23, FALSE) / COUNTA($A$4:$A$23)</f>
        <v>0.45</v>
      </c>
    </row>
    <row r="6" spans="1:7" ht="17.25" customHeight="1" x14ac:dyDescent="0.25">
      <c r="A6" s="45" t="b">
        <v>1</v>
      </c>
      <c r="B6" s="16" t="s">
        <v>17</v>
      </c>
      <c r="C6" s="46">
        <v>29</v>
      </c>
    </row>
    <row r="7" spans="1:7" ht="17.25" customHeight="1" x14ac:dyDescent="0.25">
      <c r="A7" s="45" t="b">
        <v>1</v>
      </c>
      <c r="B7" s="16" t="s">
        <v>19</v>
      </c>
      <c r="C7" s="46">
        <v>10</v>
      </c>
    </row>
    <row r="8" spans="1:7" ht="17.25" customHeight="1" x14ac:dyDescent="0.25">
      <c r="A8" s="45" t="b">
        <v>0</v>
      </c>
      <c r="B8" s="16" t="s">
        <v>20</v>
      </c>
      <c r="C8" s="46">
        <v>14</v>
      </c>
    </row>
    <row r="9" spans="1:7" ht="17.25" customHeight="1" x14ac:dyDescent="0.25">
      <c r="A9" s="45" t="b">
        <v>1</v>
      </c>
      <c r="B9" s="16" t="s">
        <v>21</v>
      </c>
      <c r="C9" s="46">
        <v>24</v>
      </c>
    </row>
    <row r="10" spans="1:7" ht="17.25" customHeight="1" x14ac:dyDescent="0.25">
      <c r="A10" s="45" t="b">
        <v>1</v>
      </c>
      <c r="B10" s="16" t="s">
        <v>23</v>
      </c>
      <c r="C10" s="46">
        <v>21</v>
      </c>
    </row>
    <row r="11" spans="1:7" ht="17.25" customHeight="1" x14ac:dyDescent="0.25">
      <c r="A11" s="45" t="b">
        <v>1</v>
      </c>
      <c r="B11" s="16" t="s">
        <v>25</v>
      </c>
      <c r="C11" s="46">
        <v>19</v>
      </c>
    </row>
    <row r="12" spans="1:7" ht="17.25" customHeight="1" x14ac:dyDescent="0.25">
      <c r="A12" s="45" t="b">
        <v>1</v>
      </c>
      <c r="B12" s="16" t="s">
        <v>26</v>
      </c>
      <c r="C12" s="46">
        <v>13</v>
      </c>
    </row>
    <row r="13" spans="1:7" ht="17.25" customHeight="1" x14ac:dyDescent="0.25">
      <c r="A13" s="45" t="b">
        <v>0</v>
      </c>
      <c r="B13" s="16" t="s">
        <v>28</v>
      </c>
      <c r="C13" s="46">
        <v>23</v>
      </c>
    </row>
    <row r="14" spans="1:7" ht="17.25" customHeight="1" x14ac:dyDescent="0.25">
      <c r="A14" s="45" t="b">
        <v>1</v>
      </c>
      <c r="B14" s="16" t="s">
        <v>30</v>
      </c>
      <c r="C14" s="46">
        <v>17</v>
      </c>
    </row>
    <row r="15" spans="1:7" ht="17.25" customHeight="1" x14ac:dyDescent="0.25">
      <c r="A15" s="45" t="b">
        <v>1</v>
      </c>
      <c r="B15" s="16" t="s">
        <v>32</v>
      </c>
      <c r="C15" s="46">
        <v>30</v>
      </c>
    </row>
    <row r="16" spans="1:7" ht="17.25" customHeight="1" x14ac:dyDescent="0.25">
      <c r="A16" s="45" t="b">
        <v>0</v>
      </c>
      <c r="B16" s="16" t="s">
        <v>34</v>
      </c>
      <c r="C16" s="46">
        <v>15</v>
      </c>
    </row>
    <row r="17" spans="1:3" ht="17.25" customHeight="1" x14ac:dyDescent="0.25">
      <c r="A17" s="45" t="b">
        <v>1</v>
      </c>
      <c r="B17" s="16" t="s">
        <v>36</v>
      </c>
      <c r="C17" s="46">
        <v>22</v>
      </c>
    </row>
    <row r="18" spans="1:3" ht="17.25" customHeight="1" x14ac:dyDescent="0.25">
      <c r="A18" s="45" t="b">
        <v>0</v>
      </c>
      <c r="B18" s="16" t="s">
        <v>38</v>
      </c>
      <c r="C18" s="46">
        <v>12</v>
      </c>
    </row>
    <row r="19" spans="1:3" ht="17.25" customHeight="1" x14ac:dyDescent="0.25">
      <c r="A19" s="45" t="b">
        <v>0</v>
      </c>
      <c r="B19" s="16" t="s">
        <v>40</v>
      </c>
      <c r="C19" s="46">
        <v>18</v>
      </c>
    </row>
    <row r="20" spans="1:3" ht="17.25" customHeight="1" x14ac:dyDescent="0.25">
      <c r="A20" s="45" t="b">
        <v>0</v>
      </c>
      <c r="B20" s="16" t="s">
        <v>42</v>
      </c>
      <c r="C20" s="46">
        <v>26</v>
      </c>
    </row>
    <row r="21" spans="1:3" ht="17.25" customHeight="1" x14ac:dyDescent="0.25">
      <c r="A21" s="45" t="b">
        <v>0</v>
      </c>
      <c r="B21" s="16" t="s">
        <v>44</v>
      </c>
      <c r="C21" s="46">
        <v>28</v>
      </c>
    </row>
    <row r="22" spans="1:3" ht="17.25" customHeight="1" x14ac:dyDescent="0.25">
      <c r="A22" s="45" t="b">
        <v>0</v>
      </c>
      <c r="B22" s="16" t="s">
        <v>46</v>
      </c>
      <c r="C22" s="46">
        <v>20</v>
      </c>
    </row>
    <row r="23" spans="1:3" ht="17.25" customHeight="1" x14ac:dyDescent="0.25">
      <c r="A23" s="47" t="b">
        <v>0</v>
      </c>
      <c r="B23" s="22" t="s">
        <v>48</v>
      </c>
      <c r="C23" s="48">
        <v>3</v>
      </c>
    </row>
    <row r="25" spans="1:3" ht="17.25" customHeight="1" x14ac:dyDescent="0.25"/>
    <row r="26" spans="1:3" ht="17.25" customHeight="1" x14ac:dyDescent="0.25"/>
    <row r="27" spans="1:3" ht="17.25" customHeight="1" x14ac:dyDescent="0.25"/>
    <row r="28" spans="1:3" ht="17.25" customHeight="1" x14ac:dyDescent="0.25"/>
    <row r="29" spans="1:3" ht="17.25" customHeight="1" x14ac:dyDescent="0.25"/>
    <row r="30" spans="1:3" ht="17.25" customHeight="1" x14ac:dyDescent="0.25"/>
    <row r="31" spans="1:3" ht="17.25" customHeight="1" x14ac:dyDescent="0.25"/>
    <row r="32" spans="1:3" ht="17.25" customHeight="1" x14ac:dyDescent="0.25"/>
    <row r="33" ht="17.25" customHeight="1" x14ac:dyDescent="0.25"/>
    <row r="34" ht="17.25" customHeight="1" x14ac:dyDescent="0.25"/>
    <row r="35" ht="17.25" customHeight="1" x14ac:dyDescent="0.25"/>
    <row r="36" ht="17.25" customHeight="1" x14ac:dyDescent="0.25"/>
    <row r="37" ht="17.25" customHeight="1" x14ac:dyDescent="0.25"/>
    <row r="38" ht="17.25" customHeight="1" x14ac:dyDescent="0.25"/>
    <row r="39" ht="17.25" customHeight="1" x14ac:dyDescent="0.25"/>
    <row r="40" ht="17.25" customHeight="1" x14ac:dyDescent="0.25"/>
    <row r="41" ht="17.25" customHeight="1" x14ac:dyDescent="0.25"/>
  </sheetData>
  <mergeCells count="1">
    <mergeCell ref="A1:G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EAC664-9BB4-48D8-BE6C-59835E71E243}">
  <dimension ref="A1:H41"/>
  <sheetViews>
    <sheetView workbookViewId="0">
      <selection activeCell="E4" sqref="E4"/>
    </sheetView>
  </sheetViews>
  <sheetFormatPr defaultRowHeight="15" x14ac:dyDescent="0.25"/>
  <cols>
    <col min="1" max="1" width="30.28515625" customWidth="1"/>
    <col min="2" max="2" width="24" customWidth="1"/>
    <col min="3" max="4" width="24" style="1" customWidth="1"/>
    <col min="5" max="5" width="24" customWidth="1"/>
  </cols>
  <sheetData>
    <row r="1" spans="1:8" ht="25.5" customHeight="1" x14ac:dyDescent="0.3">
      <c r="A1" s="90" t="s">
        <v>67</v>
      </c>
      <c r="B1" s="90"/>
      <c r="C1" s="90"/>
      <c r="D1" s="90"/>
      <c r="E1" s="90"/>
      <c r="F1" s="15"/>
      <c r="G1" s="15"/>
      <c r="H1" s="15"/>
    </row>
    <row r="2" spans="1:8" ht="14.25" customHeight="1" x14ac:dyDescent="0.25"/>
    <row r="3" spans="1:8" ht="18" customHeight="1" x14ac:dyDescent="0.25">
      <c r="A3" s="19" t="s">
        <v>50</v>
      </c>
      <c r="B3" s="20" t="s">
        <v>68</v>
      </c>
      <c r="C3" s="20" t="s">
        <v>69</v>
      </c>
      <c r="D3" s="20" t="s">
        <v>70</v>
      </c>
      <c r="E3" s="21" t="s">
        <v>121</v>
      </c>
    </row>
    <row r="4" spans="1:8" ht="17.25" customHeight="1" x14ac:dyDescent="0.25">
      <c r="A4" s="57" t="s">
        <v>13</v>
      </c>
      <c r="B4" s="62">
        <v>625</v>
      </c>
      <c r="C4" s="44" t="b">
        <v>1</v>
      </c>
      <c r="D4" s="17" t="str">
        <f>IF(C4=TRUE, "Yes", "No")</f>
        <v>Yes</v>
      </c>
      <c r="E4" s="60">
        <f>IF(C4=TRUE, B4*(1+10%), B4)</f>
        <v>687.5</v>
      </c>
    </row>
    <row r="5" spans="1:8" ht="17.25" customHeight="1" x14ac:dyDescent="0.25">
      <c r="A5" s="57" t="s">
        <v>15</v>
      </c>
      <c r="B5" s="62">
        <v>275</v>
      </c>
      <c r="C5" s="44" t="b">
        <v>1</v>
      </c>
      <c r="D5" s="17" t="str">
        <f t="shared" ref="D5:D23" si="0">IF(C5=TRUE, "Yes", "No")</f>
        <v>Yes</v>
      </c>
      <c r="E5" s="60">
        <f t="shared" ref="E5:E23" si="1">IF(C5=TRUE, B5*(1+10%), B5)</f>
        <v>302.5</v>
      </c>
    </row>
    <row r="6" spans="1:8" ht="17.25" customHeight="1" x14ac:dyDescent="0.25">
      <c r="A6" s="57" t="s">
        <v>17</v>
      </c>
      <c r="B6" s="62">
        <v>725</v>
      </c>
      <c r="C6" s="44" t="b">
        <v>1</v>
      </c>
      <c r="D6" s="17" t="str">
        <f t="shared" si="0"/>
        <v>Yes</v>
      </c>
      <c r="E6" s="60">
        <f t="shared" si="1"/>
        <v>797.50000000000011</v>
      </c>
    </row>
    <row r="7" spans="1:8" ht="17.25" customHeight="1" x14ac:dyDescent="0.25">
      <c r="A7" s="57" t="s">
        <v>19</v>
      </c>
      <c r="B7" s="62">
        <v>250</v>
      </c>
      <c r="C7" s="44" t="b">
        <v>1</v>
      </c>
      <c r="D7" s="17" t="str">
        <f t="shared" si="0"/>
        <v>Yes</v>
      </c>
      <c r="E7" s="60">
        <f t="shared" si="1"/>
        <v>275</v>
      </c>
    </row>
    <row r="8" spans="1:8" ht="17.25" customHeight="1" x14ac:dyDescent="0.25">
      <c r="A8" s="57" t="s">
        <v>20</v>
      </c>
      <c r="B8" s="62">
        <v>350</v>
      </c>
      <c r="C8" s="44" t="b">
        <v>0</v>
      </c>
      <c r="D8" s="17" t="str">
        <f t="shared" si="0"/>
        <v>No</v>
      </c>
      <c r="E8" s="60">
        <f t="shared" si="1"/>
        <v>350</v>
      </c>
    </row>
    <row r="9" spans="1:8" ht="17.25" customHeight="1" x14ac:dyDescent="0.25">
      <c r="A9" s="57" t="s">
        <v>21</v>
      </c>
      <c r="B9" s="62">
        <v>600</v>
      </c>
      <c r="C9" s="44" t="b">
        <v>1</v>
      </c>
      <c r="D9" s="17" t="str">
        <f t="shared" si="0"/>
        <v>Yes</v>
      </c>
      <c r="E9" s="60">
        <f t="shared" si="1"/>
        <v>660</v>
      </c>
    </row>
    <row r="10" spans="1:8" ht="17.25" customHeight="1" x14ac:dyDescent="0.25">
      <c r="A10" s="57" t="s">
        <v>23</v>
      </c>
      <c r="B10" s="62">
        <v>525</v>
      </c>
      <c r="C10" s="44" t="b">
        <v>1</v>
      </c>
      <c r="D10" s="17" t="str">
        <f t="shared" si="0"/>
        <v>Yes</v>
      </c>
      <c r="E10" s="60">
        <f t="shared" si="1"/>
        <v>577.5</v>
      </c>
    </row>
    <row r="11" spans="1:8" ht="17.25" customHeight="1" x14ac:dyDescent="0.25">
      <c r="A11" s="57" t="s">
        <v>25</v>
      </c>
      <c r="B11" s="62">
        <v>475</v>
      </c>
      <c r="C11" s="44" t="b">
        <v>1</v>
      </c>
      <c r="D11" s="17" t="str">
        <f t="shared" si="0"/>
        <v>Yes</v>
      </c>
      <c r="E11" s="60">
        <f t="shared" si="1"/>
        <v>522.5</v>
      </c>
    </row>
    <row r="12" spans="1:8" ht="17.25" customHeight="1" x14ac:dyDescent="0.25">
      <c r="A12" s="57" t="s">
        <v>26</v>
      </c>
      <c r="B12" s="62">
        <v>325</v>
      </c>
      <c r="C12" s="44" t="b">
        <v>1</v>
      </c>
      <c r="D12" s="17" t="str">
        <f t="shared" si="0"/>
        <v>Yes</v>
      </c>
      <c r="E12" s="60">
        <f t="shared" si="1"/>
        <v>357.50000000000006</v>
      </c>
    </row>
    <row r="13" spans="1:8" ht="17.25" customHeight="1" x14ac:dyDescent="0.25">
      <c r="A13" s="57" t="s">
        <v>28</v>
      </c>
      <c r="B13" s="62">
        <v>575</v>
      </c>
      <c r="C13" s="44" t="b">
        <v>0</v>
      </c>
      <c r="D13" s="17" t="str">
        <f t="shared" si="0"/>
        <v>No</v>
      </c>
      <c r="E13" s="60">
        <f t="shared" si="1"/>
        <v>575</v>
      </c>
    </row>
    <row r="14" spans="1:8" ht="17.25" customHeight="1" x14ac:dyDescent="0.25">
      <c r="A14" s="57" t="s">
        <v>30</v>
      </c>
      <c r="B14" s="62">
        <v>425</v>
      </c>
      <c r="C14" s="44" t="b">
        <v>1</v>
      </c>
      <c r="D14" s="17" t="str">
        <f t="shared" si="0"/>
        <v>Yes</v>
      </c>
      <c r="E14" s="60">
        <f t="shared" si="1"/>
        <v>467.50000000000006</v>
      </c>
    </row>
    <row r="15" spans="1:8" ht="17.25" customHeight="1" x14ac:dyDescent="0.25">
      <c r="A15" s="57" t="s">
        <v>32</v>
      </c>
      <c r="B15" s="62">
        <v>750</v>
      </c>
      <c r="C15" s="44" t="b">
        <v>1</v>
      </c>
      <c r="D15" s="17" t="str">
        <f t="shared" si="0"/>
        <v>Yes</v>
      </c>
      <c r="E15" s="60">
        <f t="shared" si="1"/>
        <v>825.00000000000011</v>
      </c>
    </row>
    <row r="16" spans="1:8" ht="17.25" customHeight="1" x14ac:dyDescent="0.25">
      <c r="A16" s="57" t="s">
        <v>34</v>
      </c>
      <c r="B16" s="62">
        <v>375</v>
      </c>
      <c r="C16" s="44" t="b">
        <v>0</v>
      </c>
      <c r="D16" s="17" t="str">
        <f t="shared" si="0"/>
        <v>No</v>
      </c>
      <c r="E16" s="60">
        <f t="shared" si="1"/>
        <v>375</v>
      </c>
    </row>
    <row r="17" spans="1:5" ht="17.25" customHeight="1" x14ac:dyDescent="0.25">
      <c r="A17" s="57" t="s">
        <v>36</v>
      </c>
      <c r="B17" s="62">
        <v>550</v>
      </c>
      <c r="C17" s="44" t="b">
        <v>1</v>
      </c>
      <c r="D17" s="17" t="str">
        <f t="shared" si="0"/>
        <v>Yes</v>
      </c>
      <c r="E17" s="60">
        <f t="shared" si="1"/>
        <v>605</v>
      </c>
    </row>
    <row r="18" spans="1:5" ht="17.25" customHeight="1" x14ac:dyDescent="0.25">
      <c r="A18" s="57" t="s">
        <v>38</v>
      </c>
      <c r="B18" s="62">
        <v>300</v>
      </c>
      <c r="C18" s="44" t="b">
        <v>0</v>
      </c>
      <c r="D18" s="17" t="str">
        <f t="shared" si="0"/>
        <v>No</v>
      </c>
      <c r="E18" s="60">
        <f t="shared" si="1"/>
        <v>300</v>
      </c>
    </row>
    <row r="19" spans="1:5" ht="17.25" customHeight="1" x14ac:dyDescent="0.25">
      <c r="A19" s="57" t="s">
        <v>40</v>
      </c>
      <c r="B19" s="62">
        <v>450</v>
      </c>
      <c r="C19" s="44" t="b">
        <v>1</v>
      </c>
      <c r="D19" s="17" t="str">
        <f t="shared" si="0"/>
        <v>Yes</v>
      </c>
      <c r="E19" s="60">
        <f t="shared" si="1"/>
        <v>495.00000000000006</v>
      </c>
    </row>
    <row r="20" spans="1:5" ht="17.25" customHeight="1" x14ac:dyDescent="0.25">
      <c r="A20" s="57" t="s">
        <v>42</v>
      </c>
      <c r="B20" s="62">
        <v>650</v>
      </c>
      <c r="C20" s="44" t="b">
        <v>1</v>
      </c>
      <c r="D20" s="17" t="str">
        <f t="shared" si="0"/>
        <v>Yes</v>
      </c>
      <c r="E20" s="60">
        <f t="shared" si="1"/>
        <v>715.00000000000011</v>
      </c>
    </row>
    <row r="21" spans="1:5" ht="17.25" customHeight="1" x14ac:dyDescent="0.25">
      <c r="A21" s="57" t="s">
        <v>44</v>
      </c>
      <c r="B21" s="62">
        <v>700</v>
      </c>
      <c r="C21" s="44" t="b">
        <v>0</v>
      </c>
      <c r="D21" s="17" t="str">
        <f t="shared" si="0"/>
        <v>No</v>
      </c>
      <c r="E21" s="60">
        <f t="shared" si="1"/>
        <v>700</v>
      </c>
    </row>
    <row r="22" spans="1:5" ht="17.25" customHeight="1" x14ac:dyDescent="0.25">
      <c r="A22" s="57" t="s">
        <v>46</v>
      </c>
      <c r="B22" s="62">
        <v>500</v>
      </c>
      <c r="C22" s="44" t="b">
        <v>1</v>
      </c>
      <c r="D22" s="17" t="str">
        <f t="shared" si="0"/>
        <v>Yes</v>
      </c>
      <c r="E22" s="60">
        <f t="shared" si="1"/>
        <v>550</v>
      </c>
    </row>
    <row r="23" spans="1:5" ht="17.25" customHeight="1" x14ac:dyDescent="0.25">
      <c r="A23" s="58" t="s">
        <v>48</v>
      </c>
      <c r="B23" s="63">
        <v>75</v>
      </c>
      <c r="C23" s="59" t="b">
        <v>0</v>
      </c>
      <c r="D23" s="23" t="str">
        <f t="shared" si="0"/>
        <v>No</v>
      </c>
      <c r="E23" s="61">
        <f t="shared" si="1"/>
        <v>75</v>
      </c>
    </row>
    <row r="25" spans="1:5" ht="17.25" customHeight="1" x14ac:dyDescent="0.25"/>
    <row r="26" spans="1:5" ht="17.25" customHeight="1" x14ac:dyDescent="0.25"/>
    <row r="27" spans="1:5" ht="17.25" customHeight="1" x14ac:dyDescent="0.25"/>
    <row r="28" spans="1:5" ht="17.25" customHeight="1" x14ac:dyDescent="0.25"/>
    <row r="29" spans="1:5" ht="17.25" customHeight="1" x14ac:dyDescent="0.25"/>
    <row r="30" spans="1:5" ht="17.25" customHeight="1" x14ac:dyDescent="0.25"/>
    <row r="31" spans="1:5" ht="17.25" customHeight="1" x14ac:dyDescent="0.25"/>
    <row r="32" spans="1:5" ht="17.25" customHeight="1" x14ac:dyDescent="0.25"/>
    <row r="33" ht="17.25" customHeight="1" x14ac:dyDescent="0.25"/>
    <row r="34" ht="17.25" customHeight="1" x14ac:dyDescent="0.25"/>
    <row r="35" ht="17.25" customHeight="1" x14ac:dyDescent="0.25"/>
    <row r="36" ht="17.25" customHeight="1" x14ac:dyDescent="0.25"/>
    <row r="37" ht="17.25" customHeight="1" x14ac:dyDescent="0.25"/>
    <row r="38" ht="17.25" customHeight="1" x14ac:dyDescent="0.25"/>
    <row r="39" ht="17.25" customHeight="1" x14ac:dyDescent="0.25"/>
    <row r="40" ht="17.25" customHeight="1" x14ac:dyDescent="0.25"/>
    <row r="41" ht="17.25" customHeight="1" x14ac:dyDescent="0.25"/>
  </sheetData>
  <mergeCells count="1">
    <mergeCell ref="A1:E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DBBC5C-8C49-45A0-8845-F83DFA0F2104}">
  <dimension ref="B1:L43"/>
  <sheetViews>
    <sheetView workbookViewId="0">
      <selection activeCell="J6" sqref="J6"/>
    </sheetView>
  </sheetViews>
  <sheetFormatPr defaultRowHeight="15" x14ac:dyDescent="0.25"/>
  <cols>
    <col min="1" max="1" width="4.7109375" customWidth="1"/>
    <col min="2" max="2" width="27.42578125" customWidth="1"/>
    <col min="3" max="3" width="17.42578125" customWidth="1"/>
    <col min="4" max="4" width="18.42578125" customWidth="1"/>
    <col min="5" max="5" width="14.85546875" customWidth="1"/>
    <col min="9" max="9" width="14.5703125" customWidth="1"/>
    <col min="10" max="10" width="25.7109375" bestFit="1" customWidth="1"/>
    <col min="11" max="11" width="4.85546875" customWidth="1"/>
    <col min="12" max="12" width="26.7109375" bestFit="1" customWidth="1"/>
  </cols>
  <sheetData>
    <row r="1" spans="2:12" ht="25.5" customHeight="1" x14ac:dyDescent="0.3">
      <c r="B1" s="90" t="s">
        <v>75</v>
      </c>
      <c r="C1" s="90"/>
      <c r="D1" s="90"/>
      <c r="E1" s="90"/>
      <c r="F1" s="90"/>
      <c r="G1" s="90"/>
      <c r="H1" s="90"/>
      <c r="I1" s="90"/>
      <c r="J1" s="90"/>
      <c r="K1" s="90"/>
      <c r="L1" s="90"/>
    </row>
    <row r="2" spans="2:12" ht="25.5" customHeight="1" x14ac:dyDescent="0.3">
      <c r="B2" s="64"/>
      <c r="C2" s="64"/>
      <c r="D2" s="64"/>
      <c r="E2" s="15"/>
      <c r="F2" s="15"/>
    </row>
    <row r="3" spans="2:12" ht="18" customHeight="1" x14ac:dyDescent="0.3">
      <c r="B3" s="91" t="s">
        <v>77</v>
      </c>
      <c r="C3" s="91"/>
      <c r="D3" s="91"/>
      <c r="E3" s="15"/>
      <c r="F3" s="68" t="s">
        <v>76</v>
      </c>
      <c r="J3" s="91" t="s">
        <v>78</v>
      </c>
      <c r="K3" s="91"/>
      <c r="L3" s="91"/>
    </row>
    <row r="4" spans="2:12" ht="14.25" customHeight="1" x14ac:dyDescent="0.25"/>
    <row r="5" spans="2:12" ht="18" customHeight="1" x14ac:dyDescent="0.25">
      <c r="B5" s="69" t="s">
        <v>50</v>
      </c>
      <c r="C5" s="69" t="s">
        <v>10</v>
      </c>
      <c r="D5" s="69" t="s">
        <v>12</v>
      </c>
      <c r="J5" s="65" t="s">
        <v>79</v>
      </c>
      <c r="L5" s="66" t="s">
        <v>80</v>
      </c>
    </row>
    <row r="6" spans="2:12" ht="17.25" customHeight="1" x14ac:dyDescent="0.25">
      <c r="B6" s="16" t="s">
        <v>13</v>
      </c>
      <c r="C6" s="17" t="s">
        <v>14</v>
      </c>
      <c r="D6" s="44" t="b">
        <v>1</v>
      </c>
      <c r="J6" t="str" cm="1">
        <f t="array" ref="J6:J16">_xlfn._xlws.FILTER(Table1[Task], Table1[Completed])</f>
        <v>Prepare project outline</v>
      </c>
      <c r="L6" t="str" cm="1">
        <f t="array" ref="L6:L14">_xlfn._xlws.FILTER(Table1[Task], Table1[Completed]=FALSE)</f>
        <v>Collect test feedback</v>
      </c>
    </row>
    <row r="7" spans="2:12" ht="17.25" customHeight="1" x14ac:dyDescent="0.25">
      <c r="B7" s="16" t="s">
        <v>15</v>
      </c>
      <c r="C7" s="17" t="s">
        <v>16</v>
      </c>
      <c r="D7" s="44" t="b">
        <v>1</v>
      </c>
      <c r="J7" t="str">
        <v>Gather requirements</v>
      </c>
      <c r="L7" t="str">
        <v>Conduct internal review</v>
      </c>
    </row>
    <row r="8" spans="2:12" ht="17.25" customHeight="1" x14ac:dyDescent="0.25">
      <c r="B8" s="16" t="s">
        <v>17</v>
      </c>
      <c r="C8" s="17" t="s">
        <v>18</v>
      </c>
      <c r="D8" s="44" t="b">
        <v>1</v>
      </c>
      <c r="J8" t="str">
        <v>Create design mockups</v>
      </c>
      <c r="L8" t="str">
        <v>Fix minor issues</v>
      </c>
    </row>
    <row r="9" spans="2:12" ht="17.25" customHeight="1" x14ac:dyDescent="0.25">
      <c r="B9" s="16" t="s">
        <v>19</v>
      </c>
      <c r="C9" s="17" t="s">
        <v>2</v>
      </c>
      <c r="D9" s="44" t="b">
        <v>1</v>
      </c>
      <c r="J9" t="str">
        <v>Review design with client</v>
      </c>
      <c r="L9" t="str">
        <v>Incorporate client revisions</v>
      </c>
    </row>
    <row r="10" spans="2:12" ht="17.25" customHeight="1" x14ac:dyDescent="0.25">
      <c r="B10" s="16" t="s">
        <v>20</v>
      </c>
      <c r="C10" s="17" t="s">
        <v>0</v>
      </c>
      <c r="D10" s="44" t="b">
        <v>1</v>
      </c>
      <c r="J10" t="str">
        <v>Revise based on feedback</v>
      </c>
      <c r="L10" t="str">
        <v>Submit deliverables</v>
      </c>
    </row>
    <row r="11" spans="2:12" ht="17.25" customHeight="1" x14ac:dyDescent="0.25">
      <c r="B11" s="16" t="s">
        <v>21</v>
      </c>
      <c r="C11" s="17" t="s">
        <v>22</v>
      </c>
      <c r="D11" s="44" t="b">
        <v>1</v>
      </c>
      <c r="J11" t="str">
        <v>Develop initial prototype</v>
      </c>
      <c r="L11" t="str">
        <v>Schedule follow-up meeting</v>
      </c>
    </row>
    <row r="12" spans="2:12" ht="17.25" customHeight="1" x14ac:dyDescent="0.25">
      <c r="B12" s="16" t="s">
        <v>23</v>
      </c>
      <c r="C12" s="17" t="s">
        <v>24</v>
      </c>
      <c r="D12" s="44" t="b">
        <v>1</v>
      </c>
      <c r="J12" t="str">
        <v>Test prototype functionality</v>
      </c>
      <c r="L12" t="str">
        <v>Archive project files</v>
      </c>
    </row>
    <row r="13" spans="2:12" ht="17.25" customHeight="1" x14ac:dyDescent="0.25">
      <c r="B13" s="16" t="s">
        <v>25</v>
      </c>
      <c r="C13" s="17" t="s">
        <v>3</v>
      </c>
      <c r="D13" s="44" t="b">
        <v>0</v>
      </c>
      <c r="J13" t="str">
        <v>Apply final design updates</v>
      </c>
      <c r="L13" t="str">
        <v>Gather lessons learned</v>
      </c>
    </row>
    <row r="14" spans="2:12" ht="17.25" customHeight="1" x14ac:dyDescent="0.25">
      <c r="B14" s="16" t="s">
        <v>26</v>
      </c>
      <c r="C14" s="17" t="s">
        <v>27</v>
      </c>
      <c r="D14" s="44" t="b">
        <v>1</v>
      </c>
      <c r="J14" t="str">
        <v>Prepare documentation</v>
      </c>
      <c r="K14" s="68"/>
      <c r="L14" t="str">
        <v>Close project</v>
      </c>
    </row>
    <row r="15" spans="2:12" ht="17.25" customHeight="1" x14ac:dyDescent="0.25">
      <c r="B15" s="16" t="s">
        <v>28</v>
      </c>
      <c r="C15" s="17" t="s">
        <v>29</v>
      </c>
      <c r="D15" s="44" t="b">
        <v>1</v>
      </c>
      <c r="J15" t="str">
        <v>Send draft for client review</v>
      </c>
    </row>
    <row r="16" spans="2:12" ht="17.25" customHeight="1" x14ac:dyDescent="0.25">
      <c r="B16" s="16" t="s">
        <v>30</v>
      </c>
      <c r="C16" s="17" t="s">
        <v>31</v>
      </c>
      <c r="D16" s="44" t="b">
        <v>0</v>
      </c>
      <c r="J16" t="str">
        <v>Prepare final version</v>
      </c>
    </row>
    <row r="17" spans="2:4" ht="17.25" customHeight="1" x14ac:dyDescent="0.25">
      <c r="B17" s="16" t="s">
        <v>32</v>
      </c>
      <c r="C17" s="17" t="s">
        <v>33</v>
      </c>
      <c r="D17" s="44" t="b">
        <v>0</v>
      </c>
    </row>
    <row r="18" spans="2:4" ht="17.25" customHeight="1" x14ac:dyDescent="0.25">
      <c r="B18" s="16" t="s">
        <v>34</v>
      </c>
      <c r="C18" s="17" t="s">
        <v>35</v>
      </c>
      <c r="D18" s="44" t="b">
        <v>1</v>
      </c>
    </row>
    <row r="19" spans="2:4" ht="17.25" customHeight="1" x14ac:dyDescent="0.25">
      <c r="B19" s="16" t="s">
        <v>36</v>
      </c>
      <c r="C19" s="17" t="s">
        <v>37</v>
      </c>
      <c r="D19" s="44" t="b">
        <v>0</v>
      </c>
    </row>
    <row r="20" spans="2:4" ht="17.25" customHeight="1" x14ac:dyDescent="0.25">
      <c r="B20" s="16" t="s">
        <v>38</v>
      </c>
      <c r="C20" s="17" t="s">
        <v>39</v>
      </c>
      <c r="D20" s="44" t="b">
        <v>1</v>
      </c>
    </row>
    <row r="21" spans="2:4" ht="17.25" customHeight="1" x14ac:dyDescent="0.25">
      <c r="B21" s="16" t="s">
        <v>40</v>
      </c>
      <c r="C21" s="17" t="s">
        <v>41</v>
      </c>
      <c r="D21" s="44" t="b">
        <v>0</v>
      </c>
    </row>
    <row r="22" spans="2:4" ht="17.25" customHeight="1" x14ac:dyDescent="0.25">
      <c r="B22" s="16" t="s">
        <v>42</v>
      </c>
      <c r="C22" s="17" t="s">
        <v>43</v>
      </c>
      <c r="D22" s="44" t="b">
        <v>0</v>
      </c>
    </row>
    <row r="23" spans="2:4" ht="17.25" customHeight="1" x14ac:dyDescent="0.25">
      <c r="B23" s="16" t="s">
        <v>44</v>
      </c>
      <c r="C23" s="17" t="s">
        <v>45</v>
      </c>
      <c r="D23" s="44" t="b">
        <v>0</v>
      </c>
    </row>
    <row r="24" spans="2:4" ht="17.25" customHeight="1" x14ac:dyDescent="0.25">
      <c r="B24" s="16" t="s">
        <v>46</v>
      </c>
      <c r="C24" s="17" t="s">
        <v>47</v>
      </c>
      <c r="D24" s="44" t="b">
        <v>0</v>
      </c>
    </row>
    <row r="25" spans="2:4" ht="17.25" customHeight="1" x14ac:dyDescent="0.25">
      <c r="B25" s="16" t="s">
        <v>48</v>
      </c>
      <c r="C25" s="17" t="s">
        <v>49</v>
      </c>
      <c r="D25" s="44" t="b">
        <v>0</v>
      </c>
    </row>
    <row r="27" spans="2:4" ht="17.25" customHeight="1" x14ac:dyDescent="0.25"/>
    <row r="28" spans="2:4" ht="17.25" customHeight="1" x14ac:dyDescent="0.25"/>
    <row r="29" spans="2:4" ht="17.25" customHeight="1" x14ac:dyDescent="0.25"/>
    <row r="30" spans="2:4" ht="17.25" customHeight="1" x14ac:dyDescent="0.25"/>
    <row r="31" spans="2:4" ht="17.25" customHeight="1" x14ac:dyDescent="0.25"/>
    <row r="32" spans="2:4" ht="17.25" customHeight="1" x14ac:dyDescent="0.25"/>
    <row r="33" ht="17.25" customHeight="1" x14ac:dyDescent="0.25"/>
    <row r="34" ht="17.25" customHeight="1" x14ac:dyDescent="0.25"/>
    <row r="35" ht="17.25" customHeight="1" x14ac:dyDescent="0.25"/>
    <row r="36" ht="17.25" customHeight="1" x14ac:dyDescent="0.25"/>
    <row r="37" ht="17.25" customHeight="1" x14ac:dyDescent="0.25"/>
    <row r="38" ht="17.25" customHeight="1" x14ac:dyDescent="0.25"/>
    <row r="39" ht="17.25" customHeight="1" x14ac:dyDescent="0.25"/>
    <row r="40" ht="17.25" customHeight="1" x14ac:dyDescent="0.25"/>
    <row r="41" ht="17.25" customHeight="1" x14ac:dyDescent="0.25"/>
    <row r="42" ht="17.25" customHeight="1" x14ac:dyDescent="0.25"/>
    <row r="43" ht="17.25" customHeight="1" x14ac:dyDescent="0.25"/>
  </sheetData>
  <mergeCells count="3">
    <mergeCell ref="J3:L3"/>
    <mergeCell ref="B3:D3"/>
    <mergeCell ref="B1:L1"/>
  </mergeCells>
  <conditionalFormatting sqref="C6:D25">
    <cfRule type="expression" dxfId="5" priority="4">
      <formula>#REF!</formula>
    </cfRule>
  </conditionalFormatting>
  <pageMargins left="0.7" right="0.7" top="0.75" bottom="0.75" header="0.3" footer="0.3"/>
  <pageSetup orientation="portrait" r:id="rId1"/>
  <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E3068F-24BD-481C-8A78-5C4DCE830BD1}">
  <dimension ref="A1:I40"/>
  <sheetViews>
    <sheetView workbookViewId="0">
      <selection sqref="A1:I1"/>
    </sheetView>
  </sheetViews>
  <sheetFormatPr defaultRowHeight="15" x14ac:dyDescent="0.25"/>
  <cols>
    <col min="1" max="1" width="20.5703125" customWidth="1"/>
    <col min="2" max="6" width="14.28515625" customWidth="1"/>
    <col min="7" max="7" width="10.5703125" customWidth="1"/>
    <col min="8" max="8" width="11.7109375" customWidth="1"/>
    <col min="9" max="9" width="12" customWidth="1"/>
  </cols>
  <sheetData>
    <row r="1" spans="1:9" ht="25.5" customHeight="1" x14ac:dyDescent="0.3">
      <c r="A1" s="90" t="s">
        <v>88</v>
      </c>
      <c r="B1" s="90"/>
      <c r="C1" s="90"/>
      <c r="D1" s="90"/>
      <c r="E1" s="90"/>
      <c r="F1" s="90"/>
      <c r="G1" s="90"/>
      <c r="H1" s="90"/>
      <c r="I1" s="90"/>
    </row>
    <row r="2" spans="1:9" ht="14.25" customHeight="1" x14ac:dyDescent="0.25"/>
    <row r="3" spans="1:9" ht="34.5" customHeight="1" x14ac:dyDescent="0.25">
      <c r="A3" s="70" t="s">
        <v>89</v>
      </c>
      <c r="B3" s="71" t="s">
        <v>90</v>
      </c>
      <c r="C3" s="71" t="s">
        <v>91</v>
      </c>
      <c r="D3" s="71" t="s">
        <v>92</v>
      </c>
      <c r="E3" s="71" t="s">
        <v>93</v>
      </c>
      <c r="F3" s="71" t="s">
        <v>94</v>
      </c>
      <c r="G3" s="71" t="s">
        <v>95</v>
      </c>
      <c r="H3" s="71" t="s">
        <v>96</v>
      </c>
      <c r="I3" s="72" t="s">
        <v>97</v>
      </c>
    </row>
    <row r="4" spans="1:9" ht="17.25" customHeight="1" x14ac:dyDescent="0.25">
      <c r="A4" s="73" t="s">
        <v>98</v>
      </c>
      <c r="B4" s="74" t="b">
        <v>1</v>
      </c>
      <c r="C4" s="74" t="b">
        <v>1</v>
      </c>
      <c r="D4" s="74" t="b">
        <v>1</v>
      </c>
      <c r="E4" s="74" t="b">
        <v>1</v>
      </c>
      <c r="F4" s="74" t="b">
        <v>0</v>
      </c>
      <c r="G4" s="75">
        <f>COUNTIF(B4:F4, TRUE) / COUNTA(B4:F4)</f>
        <v>0.8</v>
      </c>
      <c r="H4" s="1">
        <f>COUNTIF(B4:F4, TRUE)</f>
        <v>4</v>
      </c>
      <c r="I4" s="76">
        <f>COUNTIF(B4:F4, FALSE)</f>
        <v>1</v>
      </c>
    </row>
    <row r="5" spans="1:9" ht="17.25" customHeight="1" x14ac:dyDescent="0.25">
      <c r="A5" s="73" t="s">
        <v>99</v>
      </c>
      <c r="B5" s="74" t="b">
        <v>1</v>
      </c>
      <c r="C5" s="74" t="b">
        <v>1</v>
      </c>
      <c r="D5" s="74" t="b">
        <v>1</v>
      </c>
      <c r="E5" s="74" t="b">
        <v>1</v>
      </c>
      <c r="F5" s="74" t="b">
        <v>1</v>
      </c>
      <c r="G5" s="75">
        <f t="shared" ref="G5:G22" si="0">COUNTIF(B5:F5, TRUE) / COUNTA(B5:F5)</f>
        <v>1</v>
      </c>
      <c r="H5" s="1">
        <f t="shared" ref="H5:H22" si="1">COUNTIF(B5:F5, TRUE)</f>
        <v>5</v>
      </c>
      <c r="I5" s="76">
        <f t="shared" ref="I5:I22" si="2">COUNTIF(B5:F5, FALSE)</f>
        <v>0</v>
      </c>
    </row>
    <row r="6" spans="1:9" ht="17.25" customHeight="1" x14ac:dyDescent="0.25">
      <c r="A6" s="73" t="s">
        <v>100</v>
      </c>
      <c r="B6" s="74" t="b">
        <v>1</v>
      </c>
      <c r="C6" s="74" t="b">
        <v>1</v>
      </c>
      <c r="D6" s="74" t="b">
        <v>0</v>
      </c>
      <c r="E6" s="74" t="b">
        <v>0</v>
      </c>
      <c r="F6" s="74" t="b">
        <v>0</v>
      </c>
      <c r="G6" s="75">
        <f t="shared" si="0"/>
        <v>0.4</v>
      </c>
      <c r="H6" s="1">
        <f t="shared" si="1"/>
        <v>2</v>
      </c>
      <c r="I6" s="76">
        <f t="shared" si="2"/>
        <v>3</v>
      </c>
    </row>
    <row r="7" spans="1:9" ht="17.25" customHeight="1" x14ac:dyDescent="0.25">
      <c r="A7" s="73" t="s">
        <v>101</v>
      </c>
      <c r="B7" s="74" t="b">
        <v>1</v>
      </c>
      <c r="C7" s="74" t="b">
        <v>0</v>
      </c>
      <c r="D7" s="74" t="b">
        <v>1</v>
      </c>
      <c r="E7" s="74" t="b">
        <v>1</v>
      </c>
      <c r="F7" s="74" t="b">
        <v>0</v>
      </c>
      <c r="G7" s="75">
        <f t="shared" si="0"/>
        <v>0.6</v>
      </c>
      <c r="H7" s="1">
        <f t="shared" si="1"/>
        <v>3</v>
      </c>
      <c r="I7" s="76">
        <f t="shared" si="2"/>
        <v>2</v>
      </c>
    </row>
    <row r="8" spans="1:9" ht="17.25" customHeight="1" x14ac:dyDescent="0.25">
      <c r="A8" s="73" t="s">
        <v>102</v>
      </c>
      <c r="B8" s="74" t="b">
        <v>1</v>
      </c>
      <c r="C8" s="74" t="b">
        <v>1</v>
      </c>
      <c r="D8" s="74" t="b">
        <v>1</v>
      </c>
      <c r="E8" s="74" t="b">
        <v>1</v>
      </c>
      <c r="F8" s="74" t="b">
        <v>1</v>
      </c>
      <c r="G8" s="75">
        <f t="shared" si="0"/>
        <v>1</v>
      </c>
      <c r="H8" s="1">
        <f t="shared" si="1"/>
        <v>5</v>
      </c>
      <c r="I8" s="76">
        <f t="shared" si="2"/>
        <v>0</v>
      </c>
    </row>
    <row r="9" spans="1:9" ht="17.25" customHeight="1" x14ac:dyDescent="0.25">
      <c r="A9" s="73" t="s">
        <v>103</v>
      </c>
      <c r="B9" s="74" t="b">
        <v>1</v>
      </c>
      <c r="C9" s="74" t="b">
        <v>1</v>
      </c>
      <c r="D9" s="74" t="b">
        <v>1</v>
      </c>
      <c r="E9" s="74" t="b">
        <v>1</v>
      </c>
      <c r="F9" s="74" t="b">
        <v>0</v>
      </c>
      <c r="G9" s="75">
        <f t="shared" si="0"/>
        <v>0.8</v>
      </c>
      <c r="H9" s="1">
        <f t="shared" si="1"/>
        <v>4</v>
      </c>
      <c r="I9" s="76">
        <f t="shared" si="2"/>
        <v>1</v>
      </c>
    </row>
    <row r="10" spans="1:9" ht="17.25" customHeight="1" x14ac:dyDescent="0.25">
      <c r="A10" s="73" t="s">
        <v>104</v>
      </c>
      <c r="B10" s="74" t="b">
        <v>1</v>
      </c>
      <c r="C10" s="74" t="b">
        <v>1</v>
      </c>
      <c r="D10" s="74" t="b">
        <v>0</v>
      </c>
      <c r="E10" s="74" t="b">
        <v>0</v>
      </c>
      <c r="F10" s="74" t="b">
        <v>0</v>
      </c>
      <c r="G10" s="75">
        <f t="shared" si="0"/>
        <v>0.4</v>
      </c>
      <c r="H10" s="1">
        <f t="shared" si="1"/>
        <v>2</v>
      </c>
      <c r="I10" s="76">
        <f t="shared" si="2"/>
        <v>3</v>
      </c>
    </row>
    <row r="11" spans="1:9" ht="17.25" customHeight="1" x14ac:dyDescent="0.25">
      <c r="A11" s="73" t="s">
        <v>105</v>
      </c>
      <c r="B11" s="74" t="b">
        <v>1</v>
      </c>
      <c r="C11" s="74" t="b">
        <v>0</v>
      </c>
      <c r="D11" s="74" t="b">
        <v>1</v>
      </c>
      <c r="E11" s="74" t="b">
        <v>1</v>
      </c>
      <c r="F11" s="74" t="b">
        <v>0</v>
      </c>
      <c r="G11" s="75">
        <f t="shared" si="0"/>
        <v>0.6</v>
      </c>
      <c r="H11" s="1">
        <f t="shared" si="1"/>
        <v>3</v>
      </c>
      <c r="I11" s="76">
        <f t="shared" si="2"/>
        <v>2</v>
      </c>
    </row>
    <row r="12" spans="1:9" ht="17.25" customHeight="1" x14ac:dyDescent="0.25">
      <c r="A12" s="73" t="s">
        <v>106</v>
      </c>
      <c r="B12" s="74" t="b">
        <v>1</v>
      </c>
      <c r="C12" s="74" t="b">
        <v>1</v>
      </c>
      <c r="D12" s="74" t="b">
        <v>1</v>
      </c>
      <c r="E12" s="74" t="b">
        <v>1</v>
      </c>
      <c r="F12" s="74" t="b">
        <v>1</v>
      </c>
      <c r="G12" s="75">
        <f t="shared" si="0"/>
        <v>1</v>
      </c>
      <c r="H12" s="1">
        <f t="shared" si="1"/>
        <v>5</v>
      </c>
      <c r="I12" s="76">
        <f t="shared" si="2"/>
        <v>0</v>
      </c>
    </row>
    <row r="13" spans="1:9" ht="17.25" customHeight="1" x14ac:dyDescent="0.25">
      <c r="A13" s="73" t="s">
        <v>107</v>
      </c>
      <c r="B13" s="74" t="b">
        <v>1</v>
      </c>
      <c r="C13" s="74" t="b">
        <v>0</v>
      </c>
      <c r="D13" s="74" t="b">
        <v>1</v>
      </c>
      <c r="E13" s="74" t="b">
        <v>1</v>
      </c>
      <c r="F13" s="74" t="b">
        <v>0</v>
      </c>
      <c r="G13" s="75">
        <f t="shared" si="0"/>
        <v>0.6</v>
      </c>
      <c r="H13" s="1">
        <f t="shared" si="1"/>
        <v>3</v>
      </c>
      <c r="I13" s="76">
        <f t="shared" si="2"/>
        <v>2</v>
      </c>
    </row>
    <row r="14" spans="1:9" ht="17.25" customHeight="1" x14ac:dyDescent="0.25">
      <c r="A14" s="73" t="s">
        <v>108</v>
      </c>
      <c r="B14" s="74" t="b">
        <v>1</v>
      </c>
      <c r="C14" s="74" t="b">
        <v>1</v>
      </c>
      <c r="D14" s="74" t="b">
        <v>1</v>
      </c>
      <c r="E14" s="74" t="b">
        <v>1</v>
      </c>
      <c r="F14" s="74" t="b">
        <v>1</v>
      </c>
      <c r="G14" s="75">
        <f t="shared" si="0"/>
        <v>1</v>
      </c>
      <c r="H14" s="1">
        <f t="shared" si="1"/>
        <v>5</v>
      </c>
      <c r="I14" s="76">
        <f t="shared" si="2"/>
        <v>0</v>
      </c>
    </row>
    <row r="15" spans="1:9" ht="17.25" customHeight="1" x14ac:dyDescent="0.25">
      <c r="A15" s="73" t="s">
        <v>109</v>
      </c>
      <c r="B15" s="74" t="b">
        <v>1</v>
      </c>
      <c r="C15" s="74" t="b">
        <v>0</v>
      </c>
      <c r="D15" s="74" t="b">
        <v>1</v>
      </c>
      <c r="E15" s="74" t="b">
        <v>1</v>
      </c>
      <c r="F15" s="74" t="b">
        <v>0</v>
      </c>
      <c r="G15" s="75">
        <f t="shared" si="0"/>
        <v>0.6</v>
      </c>
      <c r="H15" s="1">
        <f t="shared" si="1"/>
        <v>3</v>
      </c>
      <c r="I15" s="76">
        <f t="shared" si="2"/>
        <v>2</v>
      </c>
    </row>
    <row r="16" spans="1:9" ht="17.25" customHeight="1" x14ac:dyDescent="0.25">
      <c r="A16" s="73" t="s">
        <v>110</v>
      </c>
      <c r="B16" s="74" t="b">
        <v>1</v>
      </c>
      <c r="C16" s="74" t="b">
        <v>1</v>
      </c>
      <c r="D16" s="74" t="b">
        <v>1</v>
      </c>
      <c r="E16" s="74" t="b">
        <v>1</v>
      </c>
      <c r="F16" s="74" t="b">
        <v>1</v>
      </c>
      <c r="G16" s="75">
        <f t="shared" si="0"/>
        <v>1</v>
      </c>
      <c r="H16" s="1">
        <f t="shared" si="1"/>
        <v>5</v>
      </c>
      <c r="I16" s="76">
        <f t="shared" si="2"/>
        <v>0</v>
      </c>
    </row>
    <row r="17" spans="1:9" ht="17.25" customHeight="1" x14ac:dyDescent="0.25">
      <c r="A17" s="73" t="s">
        <v>111</v>
      </c>
      <c r="B17" s="74" t="b">
        <v>1</v>
      </c>
      <c r="C17" s="74" t="b">
        <v>1</v>
      </c>
      <c r="D17" s="74" t="b">
        <v>1</v>
      </c>
      <c r="E17" s="74" t="b">
        <v>1</v>
      </c>
      <c r="F17" s="74" t="b">
        <v>0</v>
      </c>
      <c r="G17" s="75">
        <f t="shared" si="0"/>
        <v>0.8</v>
      </c>
      <c r="H17" s="1">
        <f t="shared" si="1"/>
        <v>4</v>
      </c>
      <c r="I17" s="76">
        <f t="shared" si="2"/>
        <v>1</v>
      </c>
    </row>
    <row r="18" spans="1:9" ht="17.25" customHeight="1" x14ac:dyDescent="0.25">
      <c r="A18" s="73" t="s">
        <v>112</v>
      </c>
      <c r="B18" s="74" t="b">
        <v>1</v>
      </c>
      <c r="C18" s="74" t="b">
        <v>1</v>
      </c>
      <c r="D18" s="74" t="b">
        <v>0</v>
      </c>
      <c r="E18" s="74" t="b">
        <v>0</v>
      </c>
      <c r="F18" s="74" t="b">
        <v>0</v>
      </c>
      <c r="G18" s="75">
        <f t="shared" si="0"/>
        <v>0.4</v>
      </c>
      <c r="H18" s="1">
        <f t="shared" si="1"/>
        <v>2</v>
      </c>
      <c r="I18" s="76">
        <f t="shared" si="2"/>
        <v>3</v>
      </c>
    </row>
    <row r="19" spans="1:9" ht="17.25" customHeight="1" x14ac:dyDescent="0.25">
      <c r="A19" s="73" t="s">
        <v>113</v>
      </c>
      <c r="B19" s="74" t="b">
        <v>1</v>
      </c>
      <c r="C19" s="74" t="b">
        <v>0</v>
      </c>
      <c r="D19" s="74" t="b">
        <v>1</v>
      </c>
      <c r="E19" s="74" t="b">
        <v>1</v>
      </c>
      <c r="F19" s="74" t="b">
        <v>0</v>
      </c>
      <c r="G19" s="75">
        <f t="shared" si="0"/>
        <v>0.6</v>
      </c>
      <c r="H19" s="1">
        <f t="shared" si="1"/>
        <v>3</v>
      </c>
      <c r="I19" s="76">
        <f t="shared" si="2"/>
        <v>2</v>
      </c>
    </row>
    <row r="20" spans="1:9" ht="17.25" customHeight="1" x14ac:dyDescent="0.25">
      <c r="A20" s="73" t="s">
        <v>114</v>
      </c>
      <c r="B20" s="74" t="b">
        <v>1</v>
      </c>
      <c r="C20" s="74" t="b">
        <v>1</v>
      </c>
      <c r="D20" s="74" t="b">
        <v>1</v>
      </c>
      <c r="E20" s="74" t="b">
        <v>1</v>
      </c>
      <c r="F20" s="74" t="b">
        <v>1</v>
      </c>
      <c r="G20" s="75">
        <f t="shared" si="0"/>
        <v>1</v>
      </c>
      <c r="H20" s="1">
        <f t="shared" si="1"/>
        <v>5</v>
      </c>
      <c r="I20" s="76">
        <f t="shared" si="2"/>
        <v>0</v>
      </c>
    </row>
    <row r="21" spans="1:9" ht="17.25" customHeight="1" x14ac:dyDescent="0.25">
      <c r="A21" s="73" t="s">
        <v>115</v>
      </c>
      <c r="B21" s="74" t="b">
        <v>0</v>
      </c>
      <c r="C21" s="74" t="b">
        <v>0</v>
      </c>
      <c r="D21" s="74" t="b">
        <v>0</v>
      </c>
      <c r="E21" s="74" t="b">
        <v>0</v>
      </c>
      <c r="F21" s="74" t="b">
        <v>0</v>
      </c>
      <c r="G21" s="75">
        <f t="shared" si="0"/>
        <v>0</v>
      </c>
      <c r="H21" s="1">
        <f t="shared" si="1"/>
        <v>0</v>
      </c>
      <c r="I21" s="76">
        <f t="shared" si="2"/>
        <v>5</v>
      </c>
    </row>
    <row r="22" spans="1:9" ht="17.25" customHeight="1" x14ac:dyDescent="0.25">
      <c r="A22" s="77" t="s">
        <v>116</v>
      </c>
      <c r="B22" s="78" t="b">
        <v>1</v>
      </c>
      <c r="C22" s="78" t="b">
        <v>1</v>
      </c>
      <c r="D22" s="78" t="b">
        <v>0</v>
      </c>
      <c r="E22" s="78" t="b">
        <v>1</v>
      </c>
      <c r="F22" s="78" t="b">
        <v>0</v>
      </c>
      <c r="G22" s="79">
        <f t="shared" si="0"/>
        <v>0.6</v>
      </c>
      <c r="H22" s="80">
        <f t="shared" si="1"/>
        <v>3</v>
      </c>
      <c r="I22" s="81">
        <f t="shared" si="2"/>
        <v>2</v>
      </c>
    </row>
    <row r="23" spans="1:9" ht="17.25" customHeight="1" x14ac:dyDescent="0.25"/>
    <row r="24" spans="1:9" ht="17.25" customHeight="1" x14ac:dyDescent="0.25">
      <c r="A24" s="82" t="s">
        <v>117</v>
      </c>
      <c r="B24" s="83">
        <f>COUNTIF(G4:G22,1)</f>
        <v>6</v>
      </c>
    </row>
    <row r="25" spans="1:9" ht="17.25" customHeight="1" x14ac:dyDescent="0.25">
      <c r="A25" s="84" t="s">
        <v>118</v>
      </c>
      <c r="B25" s="85">
        <f>AVERAGE(G4:G22)</f>
        <v>0.6947368421052631</v>
      </c>
    </row>
    <row r="26" spans="1:9" ht="17.25" customHeight="1" x14ac:dyDescent="0.25"/>
    <row r="27" spans="1:9" ht="17.25" customHeight="1" x14ac:dyDescent="0.25"/>
    <row r="28" spans="1:9" ht="17.25" customHeight="1" x14ac:dyDescent="0.25"/>
    <row r="29" spans="1:9" ht="17.25" customHeight="1" x14ac:dyDescent="0.25"/>
    <row r="30" spans="1:9" ht="17.25" customHeight="1" x14ac:dyDescent="0.25"/>
    <row r="31" spans="1:9" ht="17.25" customHeight="1" x14ac:dyDescent="0.25"/>
    <row r="32" spans="1:9" ht="17.25" customHeight="1" x14ac:dyDescent="0.25"/>
    <row r="33" ht="17.25" customHeight="1" x14ac:dyDescent="0.25"/>
    <row r="34" ht="17.25" customHeight="1" x14ac:dyDescent="0.25"/>
    <row r="35" ht="17.25" customHeight="1" x14ac:dyDescent="0.25"/>
    <row r="36" ht="17.25" customHeight="1" x14ac:dyDescent="0.25"/>
    <row r="37" ht="17.25" customHeight="1" x14ac:dyDescent="0.25"/>
    <row r="38" ht="17.25" customHeight="1" x14ac:dyDescent="0.25"/>
    <row r="39" ht="17.25" customHeight="1" x14ac:dyDescent="0.25"/>
    <row r="40" ht="17.25" customHeight="1" x14ac:dyDescent="0.25"/>
  </sheetData>
  <mergeCells count="1">
    <mergeCell ref="A1:I1"/>
  </mergeCells>
  <conditionalFormatting sqref="A4:I22">
    <cfRule type="expression" dxfId="4" priority="1">
      <formula>$G4=1</formula>
    </cfRule>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Excel checkboxes - Examples</vt:lpstr>
      <vt:lpstr>Strikethrough completed items</vt:lpstr>
      <vt:lpstr>Highlight rows with checked box</vt:lpstr>
      <vt:lpstr>Count checkboxes</vt:lpstr>
      <vt:lpstr>Sum checkboxes</vt:lpstr>
      <vt:lpstr>Percentage of checkboxes</vt:lpstr>
      <vt:lpstr>If checkbox is checked then</vt:lpstr>
      <vt:lpstr>Filter checkboxes</vt:lpstr>
      <vt:lpstr>Project tracker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sveta</dc:creator>
  <cp:lastModifiedBy>Svetlana Cheusheva</cp:lastModifiedBy>
  <dcterms:created xsi:type="dcterms:W3CDTF">2022-08-09T14:27:22Z</dcterms:created>
  <dcterms:modified xsi:type="dcterms:W3CDTF">2025-11-07T11:31:36Z</dcterms:modified>
</cp:coreProperties>
</file>