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D8F65024-A9F5-4F3D-870C-6D5CAD3C5418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Lookup formulas" sheetId="28" r:id="rId1"/>
    <sheet name="V-lookup" sheetId="13" r:id="rId2"/>
    <sheet name="H-lookup" sheetId="14" r:id="rId3"/>
    <sheet name="2-dimensional lookup" sheetId="15" r:id="rId4"/>
    <sheet name="3-dimensional lookup" sheetId="16" r:id="rId5"/>
    <sheet name="Lookup with multiple criteria" sheetId="27" r:id="rId6"/>
    <sheet name="Lookup with multiple results" sheetId="17" r:id="rId7"/>
    <sheet name="Nested lookup" sheetId="26" r:id="rId8"/>
    <sheet name="Sequential Vlookups" sheetId="29" r:id="rId9"/>
    <sheet name="Case-sensitive lookup" sheetId="22" r:id="rId10"/>
    <sheet name="Lookup with partial match" sheetId="2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9" l="1"/>
  <c r="H6" i="15" l="1"/>
  <c r="H5" i="15" a="1"/>
  <c r="H5" i="15" s="1"/>
  <c r="F3" i="27" a="1"/>
  <c r="F3" i="27" s="1"/>
  <c r="H4" i="26"/>
  <c r="H5" i="26"/>
  <c r="H6" i="26"/>
  <c r="H7" i="26"/>
  <c r="H3" i="26"/>
  <c r="E3" i="23" l="1"/>
  <c r="E4" i="23"/>
  <c r="E5" i="23"/>
  <c r="E6" i="23"/>
  <c r="E2" i="23"/>
  <c r="H2" i="22" a="1"/>
  <c r="H2" i="22" s="1"/>
  <c r="E6" i="22"/>
  <c r="E5" i="22"/>
  <c r="E4" i="22"/>
  <c r="E3" i="22"/>
  <c r="E2" i="22"/>
  <c r="G3" i="17" l="1" a="1"/>
  <c r="G3" i="17" s="1"/>
  <c r="G4" i="17" a="1"/>
  <c r="G4" i="17" s="1"/>
  <c r="G5" i="17" a="1"/>
  <c r="G5" i="17" s="1"/>
  <c r="G2" i="17" a="1"/>
  <c r="G2" i="17" s="1"/>
  <c r="F3" i="17" a="1"/>
  <c r="F3" i="17" s="1"/>
  <c r="F4" i="17" a="1"/>
  <c r="F4" i="17" s="1"/>
  <c r="F5" i="17" a="1"/>
  <c r="F5" i="17" s="1"/>
  <c r="F2" i="17" a="1"/>
  <c r="F2" i="17" s="1"/>
  <c r="F6" i="17" a="1"/>
  <c r="F6" i="17" s="1"/>
  <c r="F7" i="17" a="1"/>
  <c r="F7" i="17" s="1"/>
  <c r="H5" i="16" a="1"/>
  <c r="H5" i="16" s="1"/>
  <c r="E11" i="16" l="1"/>
  <c r="E10" i="16"/>
  <c r="E9" i="16"/>
  <c r="E8" i="16"/>
  <c r="E6" i="16"/>
  <c r="E5" i="16"/>
  <c r="E4" i="16"/>
  <c r="E3" i="16"/>
  <c r="E12" i="16" l="1"/>
  <c r="H4" i="15"/>
  <c r="E6" i="15"/>
  <c r="E5" i="15"/>
  <c r="E4" i="15"/>
  <c r="E3" i="15"/>
  <c r="E2" i="15"/>
  <c r="F5" i="14"/>
  <c r="E5" i="14"/>
  <c r="D5" i="14"/>
  <c r="C5" i="14"/>
  <c r="B5" i="14"/>
  <c r="E6" i="13"/>
  <c r="E5" i="13"/>
  <c r="E4" i="13"/>
  <c r="E3" i="13"/>
  <c r="E2" i="13"/>
  <c r="I7" i="13" l="1"/>
  <c r="H7" i="13"/>
  <c r="J7" i="13"/>
  <c r="I3" i="13"/>
  <c r="H3" i="13"/>
  <c r="J3" i="13"/>
  <c r="J4" i="13"/>
  <c r="H4" i="13"/>
  <c r="I4" i="13"/>
  <c r="N3" i="14"/>
  <c r="N4" i="14"/>
  <c r="N2" i="14" a="1"/>
  <c r="N2" i="14" s="1"/>
  <c r="L4" i="14"/>
  <c r="L2" i="14" a="1"/>
  <c r="L2" i="14" s="1"/>
  <c r="L3" i="14"/>
  <c r="J5" i="13"/>
  <c r="H5" i="13"/>
  <c r="I5" i="13"/>
  <c r="M4" i="14"/>
  <c r="M3" i="14"/>
  <c r="M2" i="14" a="1"/>
  <c r="M2" i="14" s="1"/>
  <c r="J3" i="14"/>
  <c r="J4" i="14"/>
  <c r="J2" i="14" a="1"/>
  <c r="J2" i="14" s="1"/>
  <c r="I6" i="13"/>
  <c r="J6" i="13"/>
  <c r="H6" i="13"/>
  <c r="K4" i="14"/>
  <c r="K2" i="14" a="1"/>
  <c r="K2" i="14" s="1"/>
  <c r="K3" i="14"/>
</calcChain>
</file>

<file path=xl/sharedStrings.xml><?xml version="1.0" encoding="utf-8"?>
<sst xmlns="http://schemas.openxmlformats.org/spreadsheetml/2006/main" count="224" uniqueCount="68">
  <si>
    <t>Seller</t>
  </si>
  <si>
    <t>Product</t>
  </si>
  <si>
    <t>Oranges</t>
  </si>
  <si>
    <t>Bananas</t>
  </si>
  <si>
    <t>Apples</t>
  </si>
  <si>
    <t>Robert</t>
  </si>
  <si>
    <t>Sally</t>
  </si>
  <si>
    <t>Tom</t>
  </si>
  <si>
    <t>Adam</t>
  </si>
  <si>
    <t>Jan</t>
  </si>
  <si>
    <t>Feb</t>
  </si>
  <si>
    <t>Mar</t>
  </si>
  <si>
    <t>Steve</t>
  </si>
  <si>
    <t>Total</t>
  </si>
  <si>
    <t xml:space="preserve"> </t>
  </si>
  <si>
    <t>Month</t>
  </si>
  <si>
    <t>Amount</t>
  </si>
  <si>
    <t>Year</t>
  </si>
  <si>
    <t>Lemons</t>
  </si>
  <si>
    <t>Order ID</t>
  </si>
  <si>
    <t>Item</t>
  </si>
  <si>
    <t>A-001</t>
  </si>
  <si>
    <t>a-001</t>
  </si>
  <si>
    <t>Aa-001</t>
  </si>
  <si>
    <t>A-002</t>
  </si>
  <si>
    <t>a-002</t>
  </si>
  <si>
    <t>1002</t>
  </si>
  <si>
    <t>1003</t>
  </si>
  <si>
    <t>1001</t>
  </si>
  <si>
    <t>1004</t>
  </si>
  <si>
    <t>1005</t>
  </si>
  <si>
    <t>A-1001</t>
  </si>
  <si>
    <t>B-1002</t>
  </si>
  <si>
    <t>C-1003</t>
  </si>
  <si>
    <t>D-1004</t>
  </si>
  <si>
    <t>E-1005</t>
  </si>
  <si>
    <t xml:space="preserve">Index Match Match formula </t>
  </si>
  <si>
    <t>Array formula</t>
  </si>
  <si>
    <t xml:space="preserve">Offset Match Match formula </t>
  </si>
  <si>
    <t>Vlookup</t>
  </si>
  <si>
    <t>Vlookup Match</t>
  </si>
  <si>
    <t>Index Match</t>
  </si>
  <si>
    <t>Hlookup</t>
  </si>
  <si>
    <t>Hlookup Match</t>
  </si>
  <si>
    <t>Lookup table 1</t>
  </si>
  <si>
    <t>Main table</t>
  </si>
  <si>
    <t>Lookup table 2</t>
  </si>
  <si>
    <t>Author</t>
  </si>
  <si>
    <t>Last update</t>
  </si>
  <si>
    <t>Tutorial URL</t>
  </si>
  <si>
    <t>Vertical lookup in columns</t>
  </si>
  <si>
    <t>Horizontal lookup in rows</t>
  </si>
  <si>
    <t>Two-dimensional lookup</t>
  </si>
  <si>
    <t>Three-dimensional lookup</t>
  </si>
  <si>
    <t>Lookup with multiple criteria</t>
  </si>
  <si>
    <t>Lookup to return multiple matches</t>
  </si>
  <si>
    <t>Nested lookup from 2 tables</t>
  </si>
  <si>
    <t>Case-sensitive lookup</t>
  </si>
  <si>
    <t>Lookup by partial match</t>
  </si>
  <si>
    <t>Sample Workbook to Excel LOOKUP Formulas</t>
  </si>
  <si>
    <t>The workbook provides a number of examples to help you decide which Lookup formula is best to be used in a particular situation.</t>
  </si>
  <si>
    <t>Order Id</t>
  </si>
  <si>
    <t>Lookup table 3</t>
  </si>
  <si>
    <t>Sequential Vlookups</t>
  </si>
  <si>
    <t>Ablebits.com</t>
  </si>
  <si>
    <t>Lookup in Excel: functions and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</si>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</sst>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/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 applyFill="1"/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0" fillId="0" borderId="0" xfId="0" applyNumberFormat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Font="1" applyFill="1"/>
    <xf numFmtId="49" fontId="0" fillId="0" borderId="0" xfId="0" applyNumberFormat="1"/>
    <xf numFmtId="0" fontId="5" fillId="0" borderId="0" xfId="0" applyFont="1"/>
    <xf numFmtId="0" fontId="1" fillId="3" borderId="0" xfId="0" applyFont="1" applyFill="1"/>
    <xf numFmtId="0" fontId="1" fillId="0" borderId="1" xfId="0" applyFont="1" applyBorder="1"/>
    <xf numFmtId="0" fontId="0" fillId="0" borderId="2" xfId="0" applyNumberFormat="1" applyFont="1" applyBorder="1"/>
    <xf numFmtId="0" fontId="1" fillId="0" borderId="3" xfId="0" applyFont="1" applyBorder="1"/>
    <xf numFmtId="164" fontId="0" fillId="0" borderId="4" xfId="0" applyNumberFormat="1" applyFont="1" applyBorder="1"/>
    <xf numFmtId="0" fontId="0" fillId="0" borderId="0" xfId="0" applyBorder="1"/>
    <xf numFmtId="0" fontId="1" fillId="2" borderId="0" xfId="0" applyFont="1" applyFill="1" applyBorder="1"/>
    <xf numFmtId="164" fontId="0" fillId="0" borderId="0" xfId="0" applyNumberForma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7" fillId="4" borderId="0" xfId="1" applyFill="1"/>
    <xf numFmtId="0" fontId="8" fillId="4" borderId="0" xfId="1" applyFont="1" applyFill="1" applyAlignment="1">
      <alignment horizontal="left"/>
    </xf>
    <xf numFmtId="0" fontId="7" fillId="4" borderId="0" xfId="1" applyFill="1" applyAlignment="1">
      <alignment vertical="top" wrapText="1"/>
    </xf>
    <xf numFmtId="0" fontId="7" fillId="4" borderId="0" xfId="1" applyFill="1" applyAlignment="1">
      <alignment horizontal="left"/>
    </xf>
    <xf numFmtId="0" fontId="10" fillId="4" borderId="0" xfId="2" applyFont="1" applyFill="1"/>
    <xf numFmtId="165" fontId="7" fillId="4" borderId="0" xfId="1" applyNumberFormat="1" applyFill="1" applyAlignment="1">
      <alignment horizontal="left"/>
    </xf>
    <xf numFmtId="0" fontId="11" fillId="4" borderId="0" xfId="2" applyFont="1" applyFill="1"/>
    <xf numFmtId="0" fontId="6" fillId="4" borderId="0" xfId="1" applyFont="1" applyFill="1" applyAlignment="1">
      <alignment vertical="top"/>
    </xf>
    <xf numFmtId="0" fontId="7" fillId="4" borderId="0" xfId="1" applyFill="1" applyAlignment="1">
      <alignment vertical="top"/>
    </xf>
    <xf numFmtId="0" fontId="7" fillId="4" borderId="0" xfId="1" applyFill="1" applyAlignment="1">
      <alignment horizontal="right"/>
    </xf>
    <xf numFmtId="0" fontId="7" fillId="0" borderId="0" xfId="1"/>
    <xf numFmtId="0" fontId="11" fillId="4" borderId="0" xfId="2" applyFont="1" applyFill="1" applyAlignment="1" applyProtection="1">
      <alignment horizontal="left"/>
    </xf>
  </cellXfs>
  <cellStyles count="3">
    <cellStyle name="Hyperlink 3" xfId="2" xr:uid="{CC14C272-7D9D-4561-A7DC-424B449D7424}"/>
    <cellStyle name="Normal" xfId="0" builtinId="0"/>
    <cellStyle name="Normal 3" xfId="1" xr:uid="{26B9234E-8F44-47F8-BD00-A5513D3FA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179023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DB3BE-EF28-4DBE-B4C1-9F5E276B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2973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161925</xdr:rowOff>
    </xdr:from>
    <xdr:to>
      <xdr:col>2</xdr:col>
      <xdr:colOff>5011076</xdr:colOff>
      <xdr:row>27</xdr:row>
      <xdr:rowOff>83791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60DE60-CC29-46EE-9C86-3BA1CFF5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1689" cy="100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4/18/lookup-excel-functions-formulas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26" customWidth="1"/>
    <col min="2" max="2" width="15.73046875" style="26" customWidth="1"/>
    <col min="3" max="3" width="77.796875" style="26" customWidth="1"/>
    <col min="4" max="16384" width="9.1328125" style="26"/>
  </cols>
  <sheetData>
    <row r="2" spans="1:4" ht="21.75" customHeight="1" x14ac:dyDescent="0.45"/>
    <row r="3" spans="1:4" ht="15" customHeight="1" x14ac:dyDescent="0.45"/>
    <row r="4" spans="1:4" ht="34.5" x14ac:dyDescent="1">
      <c r="B4" s="27" t="s">
        <v>59</v>
      </c>
      <c r="C4" s="27"/>
    </row>
    <row r="6" spans="1:4" ht="47.25" customHeight="1" x14ac:dyDescent="0.45">
      <c r="B6" s="28" t="s">
        <v>60</v>
      </c>
      <c r="C6" s="28"/>
    </row>
    <row r="7" spans="1:4" x14ac:dyDescent="0.45">
      <c r="B7" s="29" t="s">
        <v>47</v>
      </c>
      <c r="C7" s="30" t="s">
        <v>64</v>
      </c>
    </row>
    <row r="8" spans="1:4" x14ac:dyDescent="0.45">
      <c r="B8" s="29" t="s">
        <v>48</v>
      </c>
      <c r="C8" s="31">
        <v>42824</v>
      </c>
    </row>
    <row r="9" spans="1:4" x14ac:dyDescent="0.45">
      <c r="B9" s="29" t="s">
        <v>49</v>
      </c>
      <c r="C9" s="32" t="s">
        <v>65</v>
      </c>
      <c r="D9" s="32"/>
    </row>
    <row r="10" spans="1:4" x14ac:dyDescent="0.45">
      <c r="B10" s="29"/>
      <c r="C10" s="30"/>
    </row>
    <row r="11" spans="1:4" x14ac:dyDescent="0.45">
      <c r="B11" s="33" t="s">
        <v>66</v>
      </c>
      <c r="C11" s="34"/>
    </row>
    <row r="12" spans="1:4" x14ac:dyDescent="0.45">
      <c r="A12" s="35" t="s">
        <v>67</v>
      </c>
      <c r="B12" s="37" t="s">
        <v>50</v>
      </c>
      <c r="C12" s="37"/>
    </row>
    <row r="13" spans="1:4" x14ac:dyDescent="0.45">
      <c r="A13" s="35" t="s">
        <v>67</v>
      </c>
      <c r="B13" s="37" t="s">
        <v>51</v>
      </c>
      <c r="C13" s="37"/>
    </row>
    <row r="14" spans="1:4" x14ac:dyDescent="0.45">
      <c r="A14" s="35" t="s">
        <v>67</v>
      </c>
      <c r="B14" s="37" t="s">
        <v>52</v>
      </c>
      <c r="C14" s="37"/>
    </row>
    <row r="15" spans="1:4" x14ac:dyDescent="0.45">
      <c r="A15" s="35" t="s">
        <v>67</v>
      </c>
      <c r="B15" s="37" t="s">
        <v>53</v>
      </c>
      <c r="C15" s="37"/>
    </row>
    <row r="16" spans="1:4" x14ac:dyDescent="0.45">
      <c r="A16" s="35" t="s">
        <v>67</v>
      </c>
      <c r="B16" s="37" t="s">
        <v>54</v>
      </c>
      <c r="C16" s="37"/>
    </row>
    <row r="17" spans="1:7" x14ac:dyDescent="0.45">
      <c r="A17" s="35" t="s">
        <v>67</v>
      </c>
      <c r="B17" s="37" t="s">
        <v>55</v>
      </c>
      <c r="C17" s="37"/>
    </row>
    <row r="18" spans="1:7" s="36" customFormat="1" x14ac:dyDescent="0.45">
      <c r="A18" s="35" t="s">
        <v>67</v>
      </c>
      <c r="B18" s="37" t="s">
        <v>56</v>
      </c>
      <c r="C18" s="37"/>
    </row>
    <row r="19" spans="1:7" s="36" customFormat="1" x14ac:dyDescent="0.45">
      <c r="A19" s="35" t="s">
        <v>67</v>
      </c>
      <c r="B19" s="37" t="s">
        <v>63</v>
      </c>
      <c r="C19" s="37"/>
    </row>
    <row r="20" spans="1:7" s="36" customFormat="1" x14ac:dyDescent="0.45">
      <c r="A20" s="35" t="s">
        <v>67</v>
      </c>
      <c r="B20" s="37" t="s">
        <v>57</v>
      </c>
      <c r="C20" s="37"/>
    </row>
    <row r="21" spans="1:7" s="36" customFormat="1" x14ac:dyDescent="0.45">
      <c r="A21" s="35" t="s">
        <v>67</v>
      </c>
      <c r="B21" s="37" t="s">
        <v>58</v>
      </c>
      <c r="C21" s="37"/>
    </row>
    <row r="22" spans="1:7" s="36" customFormat="1" x14ac:dyDescent="0.45"/>
    <row r="24" spans="1:7" x14ac:dyDescent="0.45">
      <c r="G24" s="26" t="s">
        <v>14</v>
      </c>
    </row>
  </sheetData>
  <mergeCells count="13"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4:C4"/>
    <mergeCell ref="B6:C6"/>
    <mergeCell ref="C9:D9"/>
  </mergeCells>
  <hyperlinks>
    <hyperlink ref="C7" r:id="rId1" display="https://www.Ablebits.com" xr:uid="{B9E993BF-179A-4CA2-AC64-493E494A3633}"/>
    <hyperlink ref="C9" r:id="rId2" display="Excel SMALL function with examples" xr:uid="{5784DA7E-F1BA-4B31-A592-4CF065B61928}"/>
    <hyperlink ref="B13" location="'Vlookup multiple criteria'!A1" display="Vlookup multiple criteria" xr:uid="{BDA6DE5C-213C-411A-AE28-F477F4F5D9BD}"/>
    <hyperlink ref="B14" location="'Vlookup Nth instance'!A1" display="Vlookup and return Nth match" xr:uid="{DC9DD81D-864A-4DDD-853A-0872BD30E94E}"/>
    <hyperlink ref="B15" location="'Vlookup 2nd instance'!A1" display="Vlookup and return 2nd instance" xr:uid="{2673E937-B0D2-49D6-A604-AAA9E1190F6E}"/>
    <hyperlink ref="B16" location="'Reverse search'!A1" display="Reverse search" xr:uid="{1E4AF320-1209-4C74-83CE-587ED6A6E20E}"/>
    <hyperlink ref="B17" location="'Compare columns for match'!A1" display="Compare two columns for matches" xr:uid="{451C8AB6-2424-4FB6-ABF3-79B4E968A426}"/>
    <hyperlink ref="B18" location="'INDEX XMATCH'!A1" display="INDEX XMATCH formula" xr:uid="{4ECF60FD-2FD5-41F2-B41E-C8ACA1CBB4F3}"/>
    <hyperlink ref="B19" location="'INDEX XMATCH XMATCH'!A1" display="INDEX XMATCH XMATCH formula" xr:uid="{D2A062F0-A6F2-4F7C-B5C5-9E6CDFEA8D46}"/>
    <hyperlink ref="B20" location="'Case-sensitive Match'!A1" display="Case-sensitive XMATCH formula" xr:uid="{BBE20B14-5049-47BC-8057-A9EAD2479B43}"/>
    <hyperlink ref="B12" location="'Vlookup 2 values'!A1" display="Vlookup based on two values" xr:uid="{F0629403-9454-4AAC-AF54-DBC0FD8C0079}"/>
    <hyperlink ref="C9:D9" r:id="rId3" display="Lookup in Excel: functions and formula examples" xr:uid="{9AD87A3C-2750-4E1F-B3E3-30DC77A73E08}"/>
    <hyperlink ref="B16:C16" location="'Lookup with multiple criteria'!A1" display="Lookup with multiple criteria" xr:uid="{1AEE8F25-FD28-41FA-A84D-2CEB826ACE20}"/>
    <hyperlink ref="B17:C17" location="'Lookup with multiple results'!A1" display="Lookup to return multiple matches" xr:uid="{7B5608CF-BE42-47EA-A4A0-CAF9F78F9261}"/>
    <hyperlink ref="B18:C18" location="'Nested lookup'!A1" display="Nested lookup from 2 tables" xr:uid="{816085A0-5C01-4B1B-A68F-6AAC57D293B7}"/>
    <hyperlink ref="B19:C19" location="'Sequential Vlookups'!A1" display="Sequential Vlookups" xr:uid="{F857CFD2-3584-4AFA-93D2-71E9E6BC9BF8}"/>
    <hyperlink ref="B20:C20" location="'Case-sensitive lookup'!A1" display="Case-sensitive lookup" xr:uid="{E3AB0C38-5AE9-4501-8DAE-281AAE6214D4}"/>
    <hyperlink ref="B21" location="'Case-sensitive Match'!A1" display="Case-sensitive XMATCH formula" xr:uid="{6BE87199-F67E-4781-B5E0-686C54F51AF3}"/>
    <hyperlink ref="B21:C21" location="'Lookup with partial match'!A1" display="Lookup by partial match" xr:uid="{03B9A41D-2367-4E62-BFF2-79625FF0D064}"/>
    <hyperlink ref="B12:C12" location="'V-lookup'!A1" display="Vertical lookup in columns" xr:uid="{047E9E78-4A87-4297-A0DF-D7C1C531659D}"/>
    <hyperlink ref="B13:C13" location="'H-lookup'!A1" display="Horizontal lookup in rows" xr:uid="{5ACA284E-83F6-48B6-B543-DC8DF942AA9F}"/>
    <hyperlink ref="B14:C14" location="'2-dimensional lookup'!A1" display="Two-dimensional lookup" xr:uid="{22F2DF3E-9C43-4443-8701-69BB226027AD}"/>
    <hyperlink ref="B15:C15" location="'3-dimensional lookup'!A1" display="Three-dimensional lookup" xr:uid="{0B0369DE-C8D9-435F-B3A0-0F4BBB40328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H3" sqref="H3"/>
    </sheetView>
  </sheetViews>
  <sheetFormatPr defaultRowHeight="14.25" x14ac:dyDescent="0.45"/>
  <cols>
    <col min="1" max="1" width="8.265625" customWidth="1"/>
    <col min="8" max="8" width="10" customWidth="1"/>
    <col min="9" max="9" width="15.1328125" customWidth="1"/>
    <col min="10" max="10" width="13" customWidth="1"/>
  </cols>
  <sheetData>
    <row r="1" spans="1:10" x14ac:dyDescent="0.45">
      <c r="A1" s="1" t="s">
        <v>0</v>
      </c>
      <c r="B1" s="1" t="s">
        <v>9</v>
      </c>
      <c r="C1" s="1" t="s">
        <v>10</v>
      </c>
      <c r="D1" s="1" t="s">
        <v>11</v>
      </c>
      <c r="E1" s="1" t="s">
        <v>13</v>
      </c>
      <c r="G1" s="1" t="s">
        <v>0</v>
      </c>
      <c r="H1" s="23" t="s">
        <v>13</v>
      </c>
      <c r="I1" s="23"/>
      <c r="J1" s="23"/>
    </row>
    <row r="2" spans="1:10" x14ac:dyDescent="0.45">
      <c r="A2" t="s">
        <v>8</v>
      </c>
      <c r="B2" s="3">
        <v>150</v>
      </c>
      <c r="C2" s="3">
        <v>300</v>
      </c>
      <c r="D2" s="3">
        <v>100</v>
      </c>
      <c r="E2" s="4">
        <f>SUM(B2:D2)</f>
        <v>550</v>
      </c>
      <c r="G2" s="15"/>
      <c r="H2" s="15" t="s">
        <v>39</v>
      </c>
      <c r="I2" s="15" t="s">
        <v>40</v>
      </c>
      <c r="J2" s="15" t="s">
        <v>41</v>
      </c>
    </row>
    <row r="3" spans="1:10" x14ac:dyDescent="0.45">
      <c r="A3" t="s">
        <v>5</v>
      </c>
      <c r="B3" s="4">
        <v>300</v>
      </c>
      <c r="C3" s="4">
        <v>205</v>
      </c>
      <c r="D3" s="4">
        <v>200</v>
      </c>
      <c r="E3" s="4">
        <f t="shared" ref="E3:E6" si="0">SUM(B3:D3)</f>
        <v>705</v>
      </c>
      <c r="G3" t="s">
        <v>6</v>
      </c>
      <c r="H3" s="4">
        <f>VLOOKUP(G3, $A$2:$E$6,5, FALSE)</f>
        <v>605</v>
      </c>
      <c r="I3" s="4">
        <f>VLOOKUP(G3,$A$1:$E$6, MATCH($H$1,$A$1:$E$1, 0), FALSE)</f>
        <v>605</v>
      </c>
      <c r="J3" s="4">
        <f>INDEX($E$2:$E$6,(MATCH(G3,$A$2:$A$6,0)))</f>
        <v>605</v>
      </c>
    </row>
    <row r="4" spans="1:10" x14ac:dyDescent="0.45">
      <c r="A4" t="s">
        <v>6</v>
      </c>
      <c r="B4" s="4">
        <v>250</v>
      </c>
      <c r="C4" s="4">
        <v>105</v>
      </c>
      <c r="D4" s="4">
        <v>250</v>
      </c>
      <c r="E4" s="4">
        <f t="shared" si="0"/>
        <v>605</v>
      </c>
      <c r="G4" t="s">
        <v>7</v>
      </c>
      <c r="H4" s="4">
        <f t="shared" ref="H4:H7" si="1">VLOOKUP(G4, $A$2:$E$6,5, FALSE)</f>
        <v>605</v>
      </c>
      <c r="I4" s="4">
        <f t="shared" ref="I4:I7" si="2">VLOOKUP(G4,$A$1:$E$6, MATCH($H$1,$A$1:$E$1, 0), FALSE)</f>
        <v>605</v>
      </c>
      <c r="J4" s="4">
        <f t="shared" ref="J4:J7" si="3">INDEX($E$2:$E$6,(MATCH(G4,$A$2:$A$6,0)))</f>
        <v>605</v>
      </c>
    </row>
    <row r="5" spans="1:10" x14ac:dyDescent="0.45">
      <c r="A5" t="s">
        <v>7</v>
      </c>
      <c r="B5" s="4">
        <v>255</v>
      </c>
      <c r="C5" s="4">
        <v>200</v>
      </c>
      <c r="D5" s="4">
        <v>150</v>
      </c>
      <c r="E5" s="4">
        <f t="shared" si="0"/>
        <v>605</v>
      </c>
      <c r="G5" t="s">
        <v>12</v>
      </c>
      <c r="H5" s="4">
        <f t="shared" si="1"/>
        <v>560</v>
      </c>
      <c r="I5" s="4">
        <f t="shared" si="2"/>
        <v>560</v>
      </c>
      <c r="J5" s="4">
        <f t="shared" si="3"/>
        <v>560</v>
      </c>
    </row>
    <row r="6" spans="1:10" x14ac:dyDescent="0.45">
      <c r="A6" t="s">
        <v>12</v>
      </c>
      <c r="B6" s="4">
        <v>305</v>
      </c>
      <c r="C6" s="4">
        <v>100</v>
      </c>
      <c r="D6" s="4">
        <v>155</v>
      </c>
      <c r="E6" s="4">
        <f t="shared" si="0"/>
        <v>560</v>
      </c>
      <c r="G6" t="s">
        <v>8</v>
      </c>
      <c r="H6" s="4">
        <f t="shared" si="1"/>
        <v>550</v>
      </c>
      <c r="I6" s="4">
        <f t="shared" si="2"/>
        <v>550</v>
      </c>
      <c r="J6" s="4">
        <f t="shared" si="3"/>
        <v>550</v>
      </c>
    </row>
    <row r="7" spans="1:10" x14ac:dyDescent="0.45">
      <c r="G7" t="s">
        <v>5</v>
      </c>
      <c r="H7" s="4">
        <f t="shared" si="1"/>
        <v>705</v>
      </c>
      <c r="I7" s="4">
        <f t="shared" si="2"/>
        <v>705</v>
      </c>
      <c r="J7" s="4">
        <f t="shared" si="3"/>
        <v>705</v>
      </c>
    </row>
  </sheetData>
  <mergeCells count="1">
    <mergeCell ref="H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workbookViewId="0">
      <selection activeCell="J2" sqref="J2"/>
    </sheetView>
  </sheetViews>
  <sheetFormatPr defaultRowHeight="14.25" x14ac:dyDescent="0.45"/>
  <cols>
    <col min="1" max="1" width="8.265625" customWidth="1"/>
    <col min="9" max="9" width="14.3984375" bestFit="1" customWidth="1"/>
  </cols>
  <sheetData>
    <row r="1" spans="1:14" x14ac:dyDescent="0.45">
      <c r="A1" s="5"/>
      <c r="B1" s="2" t="s">
        <v>8</v>
      </c>
      <c r="C1" s="2" t="s">
        <v>5</v>
      </c>
      <c r="D1" s="2" t="s">
        <v>6</v>
      </c>
      <c r="E1" s="2" t="s">
        <v>7</v>
      </c>
      <c r="F1" s="2" t="s">
        <v>12</v>
      </c>
      <c r="H1" s="1" t="s">
        <v>0</v>
      </c>
      <c r="I1" s="5"/>
      <c r="J1" t="s">
        <v>6</v>
      </c>
      <c r="K1" t="s">
        <v>7</v>
      </c>
      <c r="L1" t="s">
        <v>12</v>
      </c>
      <c r="M1" t="s">
        <v>8</v>
      </c>
      <c r="N1" t="s">
        <v>5</v>
      </c>
    </row>
    <row r="2" spans="1:14" x14ac:dyDescent="0.45">
      <c r="A2" s="5" t="s">
        <v>9</v>
      </c>
      <c r="B2" s="3">
        <v>150</v>
      </c>
      <c r="C2" s="4">
        <v>300</v>
      </c>
      <c r="D2" s="4">
        <v>250</v>
      </c>
      <c r="E2" s="4">
        <v>255</v>
      </c>
      <c r="F2" s="4">
        <v>305</v>
      </c>
      <c r="H2" s="24" t="s">
        <v>13</v>
      </c>
      <c r="I2" s="15" t="s">
        <v>42</v>
      </c>
      <c r="J2" s="4">
        <f t="array" ref="J2">INDEX($B$5:$F$5,(MATCH(J1,$B$1:$F$1,0)))</f>
        <v>605</v>
      </c>
      <c r="K2" s="4">
        <f t="array" ref="K2">INDEX($B$5:$F$5,(MATCH(K1,$B$1:$F$1,0)))</f>
        <v>605</v>
      </c>
      <c r="L2" s="4">
        <f t="array" ref="L2">INDEX($B$5:$F$5,(MATCH(L1,$B$1:$F$1,0)))</f>
        <v>560</v>
      </c>
      <c r="M2" s="4">
        <f t="array" ref="M2">INDEX($B$5:$F$5,(MATCH(M1,$B$1:$F$1,0)))</f>
        <v>550</v>
      </c>
      <c r="N2" s="4">
        <f t="array" ref="N2">INDEX($B$5:$F$5,(MATCH(N1,$B$1:$F$1,0)))</f>
        <v>705</v>
      </c>
    </row>
    <row r="3" spans="1:14" x14ac:dyDescent="0.45">
      <c r="A3" s="5" t="s">
        <v>10</v>
      </c>
      <c r="B3" s="3">
        <v>300</v>
      </c>
      <c r="C3" s="4">
        <v>205</v>
      </c>
      <c r="D3" s="4">
        <v>105</v>
      </c>
      <c r="E3" s="4">
        <v>200</v>
      </c>
      <c r="F3" s="4">
        <v>100</v>
      </c>
      <c r="H3" s="24"/>
      <c r="I3" s="15" t="s">
        <v>43</v>
      </c>
      <c r="J3" s="4">
        <f>HLOOKUP(J1, $B$1:$F$5, MATCH($H$2, $A$1:$A$5, 0), FALSE)</f>
        <v>605</v>
      </c>
      <c r="K3" s="4">
        <f t="shared" ref="K3:N3" si="0">HLOOKUP(K1, $B$1:$F$5, MATCH($H$2, $A$1:$A$5, 0), FALSE)</f>
        <v>605</v>
      </c>
      <c r="L3" s="4">
        <f t="shared" si="0"/>
        <v>560</v>
      </c>
      <c r="M3" s="4">
        <f t="shared" si="0"/>
        <v>550</v>
      </c>
      <c r="N3" s="4">
        <f t="shared" si="0"/>
        <v>705</v>
      </c>
    </row>
    <row r="4" spans="1:14" x14ac:dyDescent="0.45">
      <c r="A4" s="5" t="s">
        <v>11</v>
      </c>
      <c r="B4" s="3">
        <v>100</v>
      </c>
      <c r="C4" s="4">
        <v>200</v>
      </c>
      <c r="D4" s="4">
        <v>250</v>
      </c>
      <c r="E4" s="4">
        <v>150</v>
      </c>
      <c r="F4" s="4">
        <v>155</v>
      </c>
      <c r="H4" s="24"/>
      <c r="I4" s="15" t="s">
        <v>41</v>
      </c>
      <c r="J4" s="4">
        <f>INDEX($B$5:$F$5,(MATCH(J1,$B$1:$F$1,0)))</f>
        <v>605</v>
      </c>
      <c r="K4" s="4">
        <f t="shared" ref="K4:N4" si="1">INDEX($B$5:$F$5,(MATCH(K1,$B$1:$F$1,0)))</f>
        <v>605</v>
      </c>
      <c r="L4" s="4">
        <f t="shared" si="1"/>
        <v>560</v>
      </c>
      <c r="M4" s="4">
        <f t="shared" si="1"/>
        <v>550</v>
      </c>
      <c r="N4" s="4">
        <f t="shared" si="1"/>
        <v>705</v>
      </c>
    </row>
    <row r="5" spans="1:14" x14ac:dyDescent="0.45">
      <c r="A5" s="5" t="s">
        <v>13</v>
      </c>
      <c r="B5" s="4">
        <f>SUM(B2:B4)</f>
        <v>550</v>
      </c>
      <c r="C5" s="4">
        <f>SUM(C2:C4)</f>
        <v>705</v>
      </c>
      <c r="D5" s="4">
        <f>SUM(D2:D4)</f>
        <v>605</v>
      </c>
      <c r="E5" s="4">
        <f>SUM(E2:E4)</f>
        <v>605</v>
      </c>
      <c r="F5" s="4">
        <f>SUM(F2:F4)</f>
        <v>560</v>
      </c>
    </row>
    <row r="6" spans="1:14" x14ac:dyDescent="0.45">
      <c r="A6" s="5"/>
      <c r="B6" s="4"/>
      <c r="C6" s="4"/>
      <c r="D6" s="4"/>
      <c r="E6" s="4"/>
      <c r="F6" s="4"/>
    </row>
    <row r="17" spans="21:21" x14ac:dyDescent="0.45">
      <c r="U17" t="s">
        <v>14</v>
      </c>
    </row>
  </sheetData>
  <mergeCells count="1">
    <mergeCell ref="H2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1"/>
  <sheetViews>
    <sheetView workbookViewId="0">
      <selection activeCell="H4" sqref="H4"/>
    </sheetView>
  </sheetViews>
  <sheetFormatPr defaultRowHeight="14.25" x14ac:dyDescent="0.45"/>
  <cols>
    <col min="1" max="1" width="8.265625" customWidth="1"/>
    <col min="9" max="9" width="7.3984375" customWidth="1"/>
  </cols>
  <sheetData>
    <row r="1" spans="1:9" x14ac:dyDescent="0.45">
      <c r="A1" s="1" t="s">
        <v>0</v>
      </c>
      <c r="B1" s="1" t="s">
        <v>9</v>
      </c>
      <c r="C1" s="1" t="s">
        <v>10</v>
      </c>
      <c r="D1" s="1" t="s">
        <v>11</v>
      </c>
      <c r="E1" s="1" t="s">
        <v>13</v>
      </c>
    </row>
    <row r="2" spans="1:9" x14ac:dyDescent="0.45">
      <c r="A2" s="7" t="s">
        <v>8</v>
      </c>
      <c r="B2" s="8">
        <v>150</v>
      </c>
      <c r="C2" s="8">
        <v>300</v>
      </c>
      <c r="D2" s="8">
        <v>100</v>
      </c>
      <c r="E2" s="6">
        <f>SUM(B2:D2)</f>
        <v>550</v>
      </c>
      <c r="G2" s="5" t="s">
        <v>0</v>
      </c>
      <c r="H2" t="s">
        <v>6</v>
      </c>
    </row>
    <row r="3" spans="1:9" x14ac:dyDescent="0.45">
      <c r="A3" s="7" t="s">
        <v>5</v>
      </c>
      <c r="B3" s="6">
        <v>300</v>
      </c>
      <c r="C3" s="6">
        <v>205</v>
      </c>
      <c r="D3" s="6">
        <v>200</v>
      </c>
      <c r="E3" s="6">
        <f t="shared" ref="E3:E6" si="0">SUM(B3:D3)</f>
        <v>705</v>
      </c>
      <c r="G3" s="2" t="s">
        <v>15</v>
      </c>
      <c r="H3" t="s">
        <v>10</v>
      </c>
    </row>
    <row r="4" spans="1:9" x14ac:dyDescent="0.45">
      <c r="A4" s="7" t="s">
        <v>6</v>
      </c>
      <c r="B4" s="6">
        <v>250</v>
      </c>
      <c r="C4" s="6">
        <v>105</v>
      </c>
      <c r="D4" s="6">
        <v>250</v>
      </c>
      <c r="E4" s="6">
        <f t="shared" si="0"/>
        <v>605</v>
      </c>
      <c r="G4" s="2" t="s">
        <v>16</v>
      </c>
      <c r="H4" s="4">
        <f>INDEX($A$1:$E$6, MATCH(H2,$A$1:$A$6,0), MATCH(H3,$A$1:$E$1,0))</f>
        <v>105</v>
      </c>
      <c r="I4" s="14" t="s">
        <v>36</v>
      </c>
    </row>
    <row r="5" spans="1:9" x14ac:dyDescent="0.45">
      <c r="A5" s="7" t="s">
        <v>7</v>
      </c>
      <c r="B5" s="6">
        <v>255</v>
      </c>
      <c r="C5" s="6">
        <v>200</v>
      </c>
      <c r="D5" s="6">
        <v>150</v>
      </c>
      <c r="E5" s="6">
        <f t="shared" si="0"/>
        <v>605</v>
      </c>
      <c r="H5" s="4">
        <f t="array" aca="1" ref="H5" ca="1">OFFSET($A$1:$E$6, MATCH(H2, OFFSET($A$1:$E$6, 0, 0, ROWS($A$1:$E$6), 1), 0)-1, MATCH(H3, OFFSET($A$1:$E$6, 0, 0, 1, COLUMNS($A$1:$E$6)), 0) -1)</f>
        <v>105</v>
      </c>
      <c r="I5" s="14" t="s">
        <v>37</v>
      </c>
    </row>
    <row r="6" spans="1:9" x14ac:dyDescent="0.45">
      <c r="A6" s="7" t="s">
        <v>12</v>
      </c>
      <c r="B6" s="6">
        <v>305</v>
      </c>
      <c r="C6" s="6">
        <v>100</v>
      </c>
      <c r="D6" s="6">
        <v>155</v>
      </c>
      <c r="E6" s="6">
        <f t="shared" si="0"/>
        <v>560</v>
      </c>
      <c r="H6" s="4">
        <f ca="1">OFFSET($A$1,MATCH(H2,$A$2:$A$6,0),MATCH(H3,$B$1:$E$1,0))</f>
        <v>105</v>
      </c>
      <c r="I6" s="14" t="s">
        <v>38</v>
      </c>
    </row>
    <row r="31" spans="24:24" x14ac:dyDescent="0.45">
      <c r="X31" t="s"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0"/>
  <sheetViews>
    <sheetView workbookViewId="0">
      <selection activeCell="H5" sqref="H5"/>
    </sheetView>
  </sheetViews>
  <sheetFormatPr defaultRowHeight="14.25" x14ac:dyDescent="0.45"/>
  <cols>
    <col min="1" max="1" width="8.265625" customWidth="1"/>
  </cols>
  <sheetData>
    <row r="1" spans="1:8" x14ac:dyDescent="0.45">
      <c r="A1" s="1"/>
      <c r="B1" s="1" t="s">
        <v>9</v>
      </c>
      <c r="C1" s="1" t="s">
        <v>10</v>
      </c>
      <c r="D1" s="1" t="s">
        <v>11</v>
      </c>
      <c r="E1" s="1" t="s">
        <v>13</v>
      </c>
    </row>
    <row r="2" spans="1:8" x14ac:dyDescent="0.45">
      <c r="A2" s="11">
        <v>2016</v>
      </c>
      <c r="B2" s="10"/>
      <c r="C2" s="10"/>
      <c r="D2" s="10"/>
      <c r="E2" s="10"/>
      <c r="G2" s="2" t="s">
        <v>17</v>
      </c>
      <c r="H2">
        <v>2017</v>
      </c>
    </row>
    <row r="3" spans="1:8" x14ac:dyDescent="0.45">
      <c r="A3" s="7" t="s">
        <v>8</v>
      </c>
      <c r="B3" s="8">
        <v>150</v>
      </c>
      <c r="C3" s="8">
        <v>300</v>
      </c>
      <c r="D3" s="8">
        <v>100</v>
      </c>
      <c r="E3" s="6">
        <f>SUM(B3:D3)</f>
        <v>550</v>
      </c>
      <c r="G3" s="5" t="s">
        <v>0</v>
      </c>
      <c r="H3" t="s">
        <v>6</v>
      </c>
    </row>
    <row r="4" spans="1:8" x14ac:dyDescent="0.45">
      <c r="A4" s="7" t="s">
        <v>5</v>
      </c>
      <c r="B4" s="6">
        <v>300</v>
      </c>
      <c r="C4" s="6">
        <v>205</v>
      </c>
      <c r="D4" s="6">
        <v>200</v>
      </c>
      <c r="E4" s="6">
        <f t="shared" ref="E4:E6" si="0">SUM(B4:D4)</f>
        <v>705</v>
      </c>
      <c r="G4" s="2" t="s">
        <v>15</v>
      </c>
      <c r="H4" t="s">
        <v>10</v>
      </c>
    </row>
    <row r="5" spans="1:8" x14ac:dyDescent="0.45">
      <c r="A5" s="7" t="s">
        <v>6</v>
      </c>
      <c r="B5" s="6">
        <v>250</v>
      </c>
      <c r="C5" s="6">
        <v>105</v>
      </c>
      <c r="D5" s="6">
        <v>250</v>
      </c>
      <c r="E5" s="6">
        <f t="shared" si="0"/>
        <v>605</v>
      </c>
      <c r="G5" s="2" t="s">
        <v>16</v>
      </c>
      <c r="H5" s="9">
        <f t="array" ref="H5">INDEX(A1:E12,MIN(IF((ROW(A1:A12)&gt;MATCH(H2,A1:A12,0))*(A1:A12=H3),ROW(A1:A12),"")),MATCH(H4,A1:E1,0))</f>
        <v>300</v>
      </c>
    </row>
    <row r="6" spans="1:8" x14ac:dyDescent="0.45">
      <c r="A6" s="7" t="s">
        <v>7</v>
      </c>
      <c r="B6" s="6">
        <v>255</v>
      </c>
      <c r="C6" s="6">
        <v>200</v>
      </c>
      <c r="D6" s="6">
        <v>150</v>
      </c>
      <c r="E6" s="6">
        <f t="shared" si="0"/>
        <v>605</v>
      </c>
      <c r="G6" s="2"/>
      <c r="H6" s="4"/>
    </row>
    <row r="7" spans="1:8" x14ac:dyDescent="0.45">
      <c r="A7" s="11">
        <v>2017</v>
      </c>
      <c r="B7" s="10"/>
      <c r="C7" s="10"/>
      <c r="D7" s="10"/>
      <c r="E7" s="10"/>
      <c r="H7" s="4"/>
    </row>
    <row r="8" spans="1:8" x14ac:dyDescent="0.45">
      <c r="A8" s="7" t="s">
        <v>8</v>
      </c>
      <c r="B8" s="8">
        <v>200</v>
      </c>
      <c r="C8" s="8">
        <v>330</v>
      </c>
      <c r="D8" s="8">
        <v>205</v>
      </c>
      <c r="E8" s="6">
        <f>SUM(B8:D8)</f>
        <v>735</v>
      </c>
    </row>
    <row r="9" spans="1:8" x14ac:dyDescent="0.45">
      <c r="A9" s="7" t="s">
        <v>5</v>
      </c>
      <c r="B9" s="6">
        <v>250</v>
      </c>
      <c r="C9" s="6">
        <v>150</v>
      </c>
      <c r="D9" s="6">
        <v>200</v>
      </c>
      <c r="E9" s="6">
        <f t="shared" ref="E9:E11" si="1">SUM(B9:D9)</f>
        <v>600</v>
      </c>
    </row>
    <row r="10" spans="1:8" x14ac:dyDescent="0.45">
      <c r="A10" s="7" t="s">
        <v>6</v>
      </c>
      <c r="B10" s="6">
        <v>280</v>
      </c>
      <c r="C10" s="6">
        <v>300</v>
      </c>
      <c r="D10" s="6">
        <v>340</v>
      </c>
      <c r="E10" s="6">
        <f t="shared" si="1"/>
        <v>920</v>
      </c>
    </row>
    <row r="11" spans="1:8" x14ac:dyDescent="0.45">
      <c r="A11" s="7" t="s">
        <v>7</v>
      </c>
      <c r="B11" s="6">
        <v>105</v>
      </c>
      <c r="C11" s="6">
        <v>255</v>
      </c>
      <c r="D11" s="6">
        <v>150</v>
      </c>
      <c r="E11" s="6">
        <f t="shared" si="1"/>
        <v>510</v>
      </c>
    </row>
    <row r="12" spans="1:8" x14ac:dyDescent="0.45">
      <c r="A12" s="7" t="s">
        <v>12</v>
      </c>
      <c r="B12" s="6">
        <v>105</v>
      </c>
      <c r="C12" s="6">
        <v>255</v>
      </c>
      <c r="D12" s="6">
        <v>160</v>
      </c>
      <c r="E12" s="6">
        <f t="shared" ref="E12" si="2">SUM(B12:D12)</f>
        <v>520</v>
      </c>
    </row>
    <row r="30" spans="24:24" x14ac:dyDescent="0.45">
      <c r="X30" t="s">
        <v>14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/>
  </sheetViews>
  <sheetFormatPr defaultRowHeight="14.25" x14ac:dyDescent="0.45"/>
  <sheetData>
    <row r="1" spans="1:6" x14ac:dyDescent="0.45">
      <c r="A1" s="1" t="s">
        <v>0</v>
      </c>
      <c r="B1" s="1" t="s">
        <v>1</v>
      </c>
      <c r="C1" s="1" t="s">
        <v>16</v>
      </c>
      <c r="E1" s="2" t="s">
        <v>0</v>
      </c>
      <c r="F1" t="s">
        <v>8</v>
      </c>
    </row>
    <row r="2" spans="1:6" x14ac:dyDescent="0.45">
      <c r="A2" t="s">
        <v>8</v>
      </c>
      <c r="B2" s="3" t="s">
        <v>3</v>
      </c>
      <c r="C2" s="4">
        <v>550</v>
      </c>
      <c r="E2" s="2" t="s">
        <v>1</v>
      </c>
      <c r="F2" t="s">
        <v>4</v>
      </c>
    </row>
    <row r="3" spans="1:6" x14ac:dyDescent="0.45">
      <c r="A3" t="s">
        <v>5</v>
      </c>
      <c r="B3" s="4" t="s">
        <v>18</v>
      </c>
      <c r="C3" s="4">
        <v>705</v>
      </c>
      <c r="E3" s="2" t="s">
        <v>16</v>
      </c>
      <c r="F3" s="4">
        <f t="array" ref="F3">INDEX($A$1:$C$11, MATCH(1, (F1=$A$1:$A$11) * (F2=$B$1:$B$11),0), 3)</f>
        <v>605</v>
      </c>
    </row>
    <row r="4" spans="1:6" x14ac:dyDescent="0.45">
      <c r="A4" t="s">
        <v>8</v>
      </c>
      <c r="B4" s="4" t="s">
        <v>4</v>
      </c>
      <c r="C4" s="4">
        <v>605</v>
      </c>
    </row>
    <row r="5" spans="1:6" x14ac:dyDescent="0.45">
      <c r="A5" t="s">
        <v>7</v>
      </c>
      <c r="B5" s="4" t="s">
        <v>18</v>
      </c>
      <c r="C5" s="4">
        <v>605</v>
      </c>
    </row>
    <row r="6" spans="1:6" x14ac:dyDescent="0.45">
      <c r="A6" t="s">
        <v>12</v>
      </c>
      <c r="B6" s="4" t="s">
        <v>3</v>
      </c>
      <c r="C6" s="4">
        <v>735</v>
      </c>
    </row>
    <row r="7" spans="1:6" x14ac:dyDescent="0.45">
      <c r="A7" s="7" t="s">
        <v>7</v>
      </c>
      <c r="B7" s="8" t="s">
        <v>4</v>
      </c>
      <c r="C7" s="6">
        <v>600</v>
      </c>
    </row>
    <row r="8" spans="1:6" x14ac:dyDescent="0.45">
      <c r="A8" s="7" t="s">
        <v>5</v>
      </c>
      <c r="B8" s="6" t="s">
        <v>18</v>
      </c>
      <c r="C8" s="6">
        <v>920</v>
      </c>
    </row>
    <row r="9" spans="1:6" x14ac:dyDescent="0.45">
      <c r="A9" s="7" t="s">
        <v>6</v>
      </c>
      <c r="B9" s="6" t="s">
        <v>2</v>
      </c>
      <c r="C9" s="6">
        <v>510</v>
      </c>
    </row>
    <row r="10" spans="1:6" x14ac:dyDescent="0.45">
      <c r="A10" s="7" t="s">
        <v>7</v>
      </c>
      <c r="B10" s="6" t="s">
        <v>18</v>
      </c>
      <c r="C10" s="6">
        <v>520</v>
      </c>
    </row>
    <row r="11" spans="1:6" x14ac:dyDescent="0.45">
      <c r="A11" s="7" t="s">
        <v>6</v>
      </c>
      <c r="B11" s="6" t="s">
        <v>3</v>
      </c>
      <c r="C11" s="6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1"/>
  <sheetViews>
    <sheetView workbookViewId="0"/>
  </sheetViews>
  <sheetFormatPr defaultRowHeight="14.25" x14ac:dyDescent="0.45"/>
  <cols>
    <col min="1" max="1" width="8.265625" customWidth="1"/>
    <col min="7" max="7" width="9.86328125" bestFit="1" customWidth="1"/>
  </cols>
  <sheetData>
    <row r="1" spans="1:7" x14ac:dyDescent="0.45">
      <c r="A1" s="1" t="s">
        <v>0</v>
      </c>
      <c r="B1" s="1" t="s">
        <v>1</v>
      </c>
      <c r="C1" s="1" t="s">
        <v>16</v>
      </c>
      <c r="E1" s="5" t="s">
        <v>0</v>
      </c>
      <c r="F1" s="2" t="s">
        <v>1</v>
      </c>
      <c r="G1" s="2" t="s">
        <v>16</v>
      </c>
    </row>
    <row r="2" spans="1:7" x14ac:dyDescent="0.45">
      <c r="A2" t="s">
        <v>8</v>
      </c>
      <c r="B2" s="3" t="s">
        <v>3</v>
      </c>
      <c r="C2" s="4">
        <v>550</v>
      </c>
      <c r="E2" s="12" t="s">
        <v>6</v>
      </c>
      <c r="F2" t="str">
        <f t="array" ref="F2">IFERROR(INDEX( $B$2:$B$11, SMALL(IF( $E$2 =$A$2:$A$11, ROW($B$2:$B$11 )- 1,""), ROW() - 1 )),"")</f>
        <v>Oranges</v>
      </c>
      <c r="G2" s="4">
        <f t="array" ref="G2">IFERROR(INDEX( $C$2:$C$11, SMALL(IF( $E$2 =$A$2:$A$11, ROW($C$2:$C$11 )- 1,""), ROW() - 1 )),"")</f>
        <v>605</v>
      </c>
    </row>
    <row r="3" spans="1:7" x14ac:dyDescent="0.45">
      <c r="A3" t="s">
        <v>5</v>
      </c>
      <c r="B3" s="4" t="s">
        <v>18</v>
      </c>
      <c r="C3" s="4">
        <v>705</v>
      </c>
      <c r="E3" s="2"/>
      <c r="F3" t="str">
        <f t="array" ref="F3">IFERROR(INDEX( $B$2:$B$11, SMALL(IF( $E$2 =$A$2:$A$11, ROW($B$2:$B$11 )- 1,""), ROW() - 1 )),"")</f>
        <v>Lemons</v>
      </c>
      <c r="G3" s="4">
        <f t="array" ref="G3">IFERROR(INDEX( $C$2:$C$11, SMALL(IF( $E$2 =$A$2:$A$11, ROW($C$2:$C$11 )- 1,""), ROW() - 1 )),"")</f>
        <v>510</v>
      </c>
    </row>
    <row r="4" spans="1:7" x14ac:dyDescent="0.45">
      <c r="A4" t="s">
        <v>6</v>
      </c>
      <c r="B4" s="4" t="s">
        <v>2</v>
      </c>
      <c r="C4" s="4">
        <v>605</v>
      </c>
      <c r="E4" s="2"/>
      <c r="F4" t="str">
        <f t="array" ref="F4">IFERROR(INDEX( $B$2:$B$11, SMALL(IF( $E$2 =$A$2:$A$11, ROW($B$2:$B$11 )- 1,""), ROW() - 1 )),"")</f>
        <v>Bananas</v>
      </c>
      <c r="G4" s="4">
        <f t="array" ref="G4">IFERROR(INDEX( $C$2:$C$11, SMALL(IF( $E$2 =$A$2:$A$11, ROW($C$2:$C$11 )- 1,""), ROW() - 1 )),"")</f>
        <v>620</v>
      </c>
    </row>
    <row r="5" spans="1:7" x14ac:dyDescent="0.45">
      <c r="A5" t="s">
        <v>7</v>
      </c>
      <c r="B5" s="4" t="s">
        <v>18</v>
      </c>
      <c r="C5" s="4">
        <v>605</v>
      </c>
      <c r="F5" t="str">
        <f t="array" ref="F5">IFERROR(INDEX( $B$2:$B$11, SMALL(IF( $E$2 =$A$2:$A$11, ROW($B$2:$B$11 )- 1,""), ROW() - 1 )),"")</f>
        <v/>
      </c>
      <c r="G5" t="str">
        <f t="array" ref="G5">IFERROR(INDEX( $C$2:$C$11, SMALL(IF( $E$2 =$A$2:$A$11, ROW($C$2:$C$11 )- 1,""), ROW() - 1 )),"")</f>
        <v/>
      </c>
    </row>
    <row r="6" spans="1:7" x14ac:dyDescent="0.45">
      <c r="A6" t="s">
        <v>12</v>
      </c>
      <c r="B6" s="4" t="s">
        <v>3</v>
      </c>
      <c r="C6" s="4">
        <v>735</v>
      </c>
      <c r="F6" t="str">
        <f t="array" ref="F6">IFERROR(INDEX( $B$2:$B$11, SMALL(IF( E6 =$A$2:$A$11, ROW(B6:B15 )- 1,""), ROW() - 1 )),"")</f>
        <v/>
      </c>
    </row>
    <row r="7" spans="1:7" x14ac:dyDescent="0.45">
      <c r="A7" s="7" t="s">
        <v>8</v>
      </c>
      <c r="B7" s="8" t="s">
        <v>4</v>
      </c>
      <c r="C7" s="6">
        <v>600</v>
      </c>
      <c r="F7" t="str">
        <f t="array" ref="F7">IFERROR(INDEX( $B$2:$B$11, SMALL(IF( E7 =$A$2:$A$11, ROW(B7:B16 )- 1,""), ROW() - 1 )),"")</f>
        <v/>
      </c>
    </row>
    <row r="8" spans="1:7" x14ac:dyDescent="0.45">
      <c r="A8" s="7" t="s">
        <v>5</v>
      </c>
      <c r="B8" s="6" t="s">
        <v>18</v>
      </c>
      <c r="C8" s="6">
        <v>920</v>
      </c>
    </row>
    <row r="9" spans="1:7" x14ac:dyDescent="0.45">
      <c r="A9" s="7" t="s">
        <v>6</v>
      </c>
      <c r="B9" s="6" t="s">
        <v>18</v>
      </c>
      <c r="C9" s="6">
        <v>510</v>
      </c>
    </row>
    <row r="10" spans="1:7" x14ac:dyDescent="0.45">
      <c r="A10" s="7" t="s">
        <v>7</v>
      </c>
      <c r="B10" s="6" t="s">
        <v>18</v>
      </c>
      <c r="C10" s="6">
        <v>520</v>
      </c>
    </row>
    <row r="11" spans="1:7" x14ac:dyDescent="0.45">
      <c r="A11" s="7" t="s">
        <v>6</v>
      </c>
      <c r="B11" s="6" t="s">
        <v>3</v>
      </c>
      <c r="C11" s="6">
        <v>620</v>
      </c>
    </row>
    <row r="31" spans="21:21" x14ac:dyDescent="0.45">
      <c r="U31" t="s">
        <v>14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H3" sqref="H3"/>
    </sheetView>
  </sheetViews>
  <sheetFormatPr defaultRowHeight="14.25" x14ac:dyDescent="0.45"/>
  <sheetData>
    <row r="1" spans="1:8" x14ac:dyDescent="0.45">
      <c r="A1" s="25" t="s">
        <v>44</v>
      </c>
      <c r="B1" s="25"/>
      <c r="D1" s="25" t="s">
        <v>46</v>
      </c>
      <c r="E1" s="25"/>
      <c r="G1" s="25" t="s">
        <v>45</v>
      </c>
      <c r="H1" s="25"/>
    </row>
    <row r="2" spans="1:8" x14ac:dyDescent="0.45">
      <c r="A2" s="1" t="s">
        <v>0</v>
      </c>
      <c r="B2" s="1" t="s">
        <v>19</v>
      </c>
      <c r="D2" s="1" t="s">
        <v>19</v>
      </c>
      <c r="E2" s="1" t="s">
        <v>16</v>
      </c>
      <c r="G2" s="1" t="s">
        <v>0</v>
      </c>
      <c r="H2" s="1" t="s">
        <v>16</v>
      </c>
    </row>
    <row r="3" spans="1:8" x14ac:dyDescent="0.45">
      <c r="A3" t="s">
        <v>8</v>
      </c>
      <c r="B3">
        <v>11234</v>
      </c>
      <c r="D3">
        <v>11234</v>
      </c>
      <c r="E3" s="4">
        <v>550</v>
      </c>
      <c r="G3" t="s">
        <v>6</v>
      </c>
      <c r="H3" s="4">
        <f>VLOOKUP(VLOOKUP(G3,$A$3:$B$7,2,FALSE),$D$3:$E$7,2,FALSE)</f>
        <v>605</v>
      </c>
    </row>
    <row r="4" spans="1:8" x14ac:dyDescent="0.45">
      <c r="A4" t="s">
        <v>12</v>
      </c>
      <c r="B4">
        <v>11238</v>
      </c>
      <c r="D4">
        <v>11235</v>
      </c>
      <c r="E4" s="4">
        <v>705</v>
      </c>
      <c r="G4" t="s">
        <v>5</v>
      </c>
      <c r="H4" s="4">
        <f t="shared" ref="H4:H7" si="0">VLOOKUP(VLOOKUP(G4,$A$3:$B$7,2,FALSE),$D$3:$E$7,2,FALSE)</f>
        <v>705</v>
      </c>
    </row>
    <row r="5" spans="1:8" x14ac:dyDescent="0.45">
      <c r="A5" t="s">
        <v>7</v>
      </c>
      <c r="B5">
        <v>11237</v>
      </c>
      <c r="D5">
        <v>11236</v>
      </c>
      <c r="E5" s="4">
        <v>605</v>
      </c>
      <c r="G5" t="s">
        <v>8</v>
      </c>
      <c r="H5" s="4">
        <f t="shared" si="0"/>
        <v>550</v>
      </c>
    </row>
    <row r="6" spans="1:8" x14ac:dyDescent="0.45">
      <c r="A6" t="s">
        <v>5</v>
      </c>
      <c r="B6">
        <v>11235</v>
      </c>
      <c r="D6">
        <v>11237</v>
      </c>
      <c r="E6" s="4">
        <v>605</v>
      </c>
      <c r="G6" t="s">
        <v>7</v>
      </c>
      <c r="H6" s="4">
        <f t="shared" si="0"/>
        <v>605</v>
      </c>
    </row>
    <row r="7" spans="1:8" x14ac:dyDescent="0.45">
      <c r="A7" t="s">
        <v>6</v>
      </c>
      <c r="B7">
        <v>11236</v>
      </c>
      <c r="D7">
        <v>11238</v>
      </c>
      <c r="E7" s="4">
        <v>735</v>
      </c>
      <c r="G7" t="s">
        <v>12</v>
      </c>
      <c r="H7" s="4">
        <f t="shared" si="0"/>
        <v>735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2"/>
  <sheetViews>
    <sheetView workbookViewId="0">
      <selection activeCell="H36" sqref="H36"/>
    </sheetView>
  </sheetViews>
  <sheetFormatPr defaultRowHeight="14.25" x14ac:dyDescent="0.45"/>
  <sheetData>
    <row r="1" spans="1:8" x14ac:dyDescent="0.45">
      <c r="A1" s="16" t="s">
        <v>61</v>
      </c>
      <c r="B1" s="17">
        <v>1007</v>
      </c>
    </row>
    <row r="2" spans="1:8" x14ac:dyDescent="0.45">
      <c r="A2" s="18" t="s">
        <v>16</v>
      </c>
      <c r="B2" s="19">
        <f>IFERROR(VLOOKUP(B1,A6:B9,2,0),IFERROR(VLOOKUP(B1,D6:E9,2,0),IFERROR(VLOOKUP(B1,G6:H9,2,0),"Not found")))</f>
        <v>340</v>
      </c>
    </row>
    <row r="4" spans="1:8" x14ac:dyDescent="0.45">
      <c r="A4" s="25" t="s">
        <v>44</v>
      </c>
      <c r="B4" s="25"/>
      <c r="D4" s="25" t="s">
        <v>46</v>
      </c>
      <c r="E4" s="25"/>
      <c r="G4" s="25" t="s">
        <v>62</v>
      </c>
      <c r="H4" s="25"/>
    </row>
    <row r="5" spans="1:8" x14ac:dyDescent="0.45">
      <c r="A5" s="21" t="s">
        <v>19</v>
      </c>
      <c r="B5" s="21" t="s">
        <v>16</v>
      </c>
      <c r="C5" s="20"/>
      <c r="D5" s="21" t="s">
        <v>19</v>
      </c>
      <c r="E5" s="21" t="s">
        <v>16</v>
      </c>
      <c r="F5" s="20"/>
      <c r="G5" s="21" t="s">
        <v>19</v>
      </c>
      <c r="H5" s="21" t="s">
        <v>16</v>
      </c>
    </row>
    <row r="6" spans="1:8" x14ac:dyDescent="0.45">
      <c r="A6" s="20">
        <v>1001</v>
      </c>
      <c r="B6" s="22">
        <v>100</v>
      </c>
      <c r="C6" s="20"/>
      <c r="D6" s="20">
        <v>1005</v>
      </c>
      <c r="E6" s="22">
        <v>150</v>
      </c>
      <c r="F6" s="20"/>
      <c r="G6" s="20">
        <v>1009</v>
      </c>
      <c r="H6" s="22">
        <v>160</v>
      </c>
    </row>
    <row r="7" spans="1:8" x14ac:dyDescent="0.45">
      <c r="A7" s="20">
        <v>1002</v>
      </c>
      <c r="B7" s="22">
        <v>150</v>
      </c>
      <c r="C7" s="20"/>
      <c r="D7" s="20">
        <v>1006</v>
      </c>
      <c r="E7" s="22">
        <v>150</v>
      </c>
      <c r="F7" s="20"/>
      <c r="G7" s="20">
        <v>1010</v>
      </c>
      <c r="H7" s="22">
        <v>350</v>
      </c>
    </row>
    <row r="8" spans="1:8" x14ac:dyDescent="0.45">
      <c r="A8" s="20">
        <v>1003</v>
      </c>
      <c r="B8" s="22">
        <v>220</v>
      </c>
      <c r="C8" s="20" t="s">
        <v>14</v>
      </c>
      <c r="D8" s="20">
        <v>1007</v>
      </c>
      <c r="E8" s="22">
        <v>340</v>
      </c>
      <c r="F8" s="20"/>
      <c r="G8" s="20">
        <v>1011</v>
      </c>
      <c r="H8" s="22">
        <v>180</v>
      </c>
    </row>
    <row r="9" spans="1:8" x14ac:dyDescent="0.45">
      <c r="A9" s="20">
        <v>1004</v>
      </c>
      <c r="B9" s="22">
        <v>230</v>
      </c>
      <c r="C9" s="20"/>
      <c r="D9" s="20">
        <v>1008</v>
      </c>
      <c r="E9" s="22">
        <v>210</v>
      </c>
      <c r="F9" s="20"/>
      <c r="G9" s="20">
        <v>1012</v>
      </c>
      <c r="H9" s="22">
        <v>320</v>
      </c>
    </row>
    <row r="10" spans="1:8" x14ac:dyDescent="0.45">
      <c r="A10" s="20"/>
      <c r="B10" s="20"/>
      <c r="C10" s="20"/>
      <c r="D10" s="20"/>
      <c r="E10" s="20"/>
      <c r="F10" s="20"/>
      <c r="G10" s="20"/>
      <c r="H10" s="20"/>
    </row>
    <row r="11" spans="1:8" x14ac:dyDescent="0.45">
      <c r="A11" s="20"/>
      <c r="B11" s="20"/>
      <c r="C11" s="20"/>
      <c r="D11" s="20"/>
      <c r="E11" s="20"/>
      <c r="F11" s="20"/>
      <c r="G11" s="20"/>
      <c r="H11" s="20"/>
    </row>
    <row r="28" spans="21:22" x14ac:dyDescent="0.45">
      <c r="U28" t="s">
        <v>14</v>
      </c>
    </row>
    <row r="32" spans="21:22" x14ac:dyDescent="0.45">
      <c r="V32" t="s">
        <v>14</v>
      </c>
    </row>
  </sheetData>
  <mergeCells count="3">
    <mergeCell ref="A4:B4"/>
    <mergeCell ref="D4:E4"/>
    <mergeCell ref="G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workbookViewId="0">
      <selection activeCell="H2" sqref="H2"/>
    </sheetView>
  </sheetViews>
  <sheetFormatPr defaultRowHeight="14.25" x14ac:dyDescent="0.45"/>
  <cols>
    <col min="1" max="1" width="8.265625" customWidth="1"/>
  </cols>
  <sheetData>
    <row r="1" spans="1:8" x14ac:dyDescent="0.45">
      <c r="A1" s="1" t="s">
        <v>20</v>
      </c>
      <c r="B1" s="1" t="s">
        <v>9</v>
      </c>
      <c r="C1" s="1" t="s">
        <v>10</v>
      </c>
      <c r="D1" s="1" t="s">
        <v>11</v>
      </c>
      <c r="E1" s="1" t="s">
        <v>13</v>
      </c>
      <c r="G1" s="1" t="s">
        <v>20</v>
      </c>
      <c r="H1" s="1" t="s">
        <v>13</v>
      </c>
    </row>
    <row r="2" spans="1:8" x14ac:dyDescent="0.45">
      <c r="A2" t="s">
        <v>21</v>
      </c>
      <c r="B2" s="3">
        <v>150</v>
      </c>
      <c r="C2" s="3">
        <v>300</v>
      </c>
      <c r="D2" s="3">
        <v>100</v>
      </c>
      <c r="E2" s="4">
        <f>SUM(B2:D2)</f>
        <v>550</v>
      </c>
      <c r="G2" t="s">
        <v>22</v>
      </c>
      <c r="H2" s="4">
        <f t="array" ref="H2">INDEX($E$2:$E$6,MATCH(TRUE,EXACT($A$2:$A$6,G2),0))</f>
        <v>705</v>
      </c>
    </row>
    <row r="3" spans="1:8" x14ac:dyDescent="0.45">
      <c r="A3" t="s">
        <v>22</v>
      </c>
      <c r="B3" s="4">
        <v>300</v>
      </c>
      <c r="C3" s="4">
        <v>205</v>
      </c>
      <c r="D3" s="4">
        <v>200</v>
      </c>
      <c r="E3" s="4">
        <f t="shared" ref="E3:E6" si="0">SUM(B3:D3)</f>
        <v>705</v>
      </c>
      <c r="H3" s="4"/>
    </row>
    <row r="4" spans="1:8" x14ac:dyDescent="0.45">
      <c r="A4" t="s">
        <v>23</v>
      </c>
      <c r="B4" s="4">
        <v>250</v>
      </c>
      <c r="C4" s="4">
        <v>105</v>
      </c>
      <c r="D4" s="4">
        <v>250</v>
      </c>
      <c r="E4" s="4">
        <f t="shared" si="0"/>
        <v>605</v>
      </c>
      <c r="H4" s="4"/>
    </row>
    <row r="5" spans="1:8" x14ac:dyDescent="0.45">
      <c r="A5" t="s">
        <v>24</v>
      </c>
      <c r="B5" s="4">
        <v>255</v>
      </c>
      <c r="C5" s="4">
        <v>200</v>
      </c>
      <c r="D5" s="4">
        <v>150</v>
      </c>
      <c r="E5" s="4">
        <f t="shared" si="0"/>
        <v>605</v>
      </c>
      <c r="H5" s="4"/>
    </row>
    <row r="6" spans="1:8" x14ac:dyDescent="0.45">
      <c r="A6" t="s">
        <v>25</v>
      </c>
      <c r="B6" s="4">
        <v>305</v>
      </c>
      <c r="C6" s="4">
        <v>100</v>
      </c>
      <c r="D6" s="4">
        <v>155</v>
      </c>
      <c r="E6" s="4">
        <f t="shared" si="0"/>
        <v>560</v>
      </c>
      <c r="H6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"/>
  <sheetViews>
    <sheetView workbookViewId="0">
      <selection activeCell="E2" sqref="E2"/>
    </sheetView>
  </sheetViews>
  <sheetFormatPr defaultRowHeight="14.25" x14ac:dyDescent="0.45"/>
  <cols>
    <col min="1" max="1" width="8.265625" customWidth="1"/>
  </cols>
  <sheetData>
    <row r="1" spans="1:8" x14ac:dyDescent="0.45">
      <c r="A1" s="1" t="s">
        <v>20</v>
      </c>
      <c r="B1" s="1" t="s">
        <v>13</v>
      </c>
      <c r="D1" s="1" t="s">
        <v>20</v>
      </c>
      <c r="E1" s="1" t="s">
        <v>13</v>
      </c>
    </row>
    <row r="2" spans="1:8" x14ac:dyDescent="0.45">
      <c r="A2" t="s">
        <v>26</v>
      </c>
      <c r="B2" s="4">
        <v>550</v>
      </c>
      <c r="D2" t="s">
        <v>31</v>
      </c>
      <c r="E2" s="4">
        <f>VLOOKUP(RIGHT(D2,4), $A$2:$B$6, 2, FALSE)</f>
        <v>605</v>
      </c>
      <c r="H2" s="13"/>
    </row>
    <row r="3" spans="1:8" x14ac:dyDescent="0.45">
      <c r="A3" t="s">
        <v>27</v>
      </c>
      <c r="B3" s="4">
        <v>705</v>
      </c>
      <c r="D3" t="s">
        <v>32</v>
      </c>
      <c r="E3" s="4">
        <f t="shared" ref="E3:E6" si="0">VLOOKUP(RIGHT(D3,4), $A$2:$B$6, 2, FALSE)</f>
        <v>550</v>
      </c>
      <c r="H3" s="13"/>
    </row>
    <row r="4" spans="1:8" x14ac:dyDescent="0.45">
      <c r="A4" t="s">
        <v>28</v>
      </c>
      <c r="B4" s="4">
        <v>605</v>
      </c>
      <c r="D4" t="s">
        <v>33</v>
      </c>
      <c r="E4" s="4">
        <f t="shared" si="0"/>
        <v>705</v>
      </c>
      <c r="H4" s="13"/>
    </row>
    <row r="5" spans="1:8" x14ac:dyDescent="0.45">
      <c r="A5" t="s">
        <v>29</v>
      </c>
      <c r="B5" s="4">
        <v>625</v>
      </c>
      <c r="D5" t="s">
        <v>34</v>
      </c>
      <c r="E5" s="4">
        <f t="shared" si="0"/>
        <v>625</v>
      </c>
      <c r="H5" s="13"/>
    </row>
    <row r="6" spans="1:8" x14ac:dyDescent="0.45">
      <c r="A6" t="s">
        <v>30</v>
      </c>
      <c r="B6" s="4">
        <v>560</v>
      </c>
      <c r="D6" t="s">
        <v>35</v>
      </c>
      <c r="E6" s="4">
        <f t="shared" si="0"/>
        <v>560</v>
      </c>
      <c r="H6" s="13"/>
    </row>
  </sheetData>
  <pageMargins left="0.7" right="0.7" top="0.75" bottom="0.75" header="0.3" footer="0.3"/>
  <pageSetup orientation="portrait" r:id="rId1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Excel Lookup formulas</vt:lpstr>
      <vt:lpstr>V-lookup</vt:lpstr>
      <vt:lpstr>H-lookup</vt:lpstr>
      <vt:lpstr>2-dimensional lookup</vt:lpstr>
      <vt:lpstr>3-dimensional lookup</vt:lpstr>
      <vt:lpstr>Lookup with multiple criteria</vt:lpstr>
      <vt:lpstr>Lookup with multiple results</vt:lpstr>
      <vt:lpstr>Nested lookup</vt:lpstr>
      <vt:lpstr>Sequential Vlookups</vt:lpstr>
      <vt:lpstr>Case-sensitive lookup</vt:lpstr>
      <vt:lpstr>Lookup with partial 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2016-10-18T18:40:21Z</dcterms:created>
  <dcterms:modified xsi:type="dcterms:W3CDTF">2020-11-26T08:46:34Z</dcterms:modified>
</cp:coreProperties>
</file>