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ficedataapps-my.sharepoint.com/personal/svetlana_cheusheva_office-data-apps_com/Documents/Blog/"/>
    </mc:Choice>
  </mc:AlternateContent>
  <xr:revisionPtr revIDLastSave="2" documentId="8_{7911D23C-5E52-44D4-A9BF-19FAE1B617CD}" xr6:coauthVersionLast="47" xr6:coauthVersionMax="47" xr10:uidLastSave="{5558F30F-6DB2-444D-8ECF-5FFB203B5378}"/>
  <bookViews>
    <workbookView xWindow="-120" yWindow="-120" windowWidth="38640" windowHeight="21120" xr2:uid="{00000000-000D-0000-FFFF-FFFF00000000}"/>
  </bookViews>
  <sheets>
    <sheet name="Rank in Excel - Examples" sheetId="17" r:id="rId1"/>
    <sheet name="Rank highest to lowest" sheetId="2" r:id="rId2"/>
    <sheet name="Rank lowest to highest" sheetId="3" r:id="rId3"/>
    <sheet name="Unique ranking" sheetId="5" r:id="rId4"/>
    <sheet name="Rank with multiple criteria" sheetId="4" r:id="rId5"/>
    <sheet name="Percentile rank" sheetId="8" r:id="rId6"/>
    <sheet name="Rank non-adjacent cells" sheetId="9" r:id="rId7"/>
    <sheet name="Rank by group" sheetId="11" r:id="rId8"/>
    <sheet name="Rank positive &amp; negative" sheetId="14" r:id="rId9"/>
    <sheet name="Rank ignoring zero" sheetId="10" r:id="rId10"/>
    <sheet name="Rank by absolute value" sheetId="16" r:id="rId11"/>
    <sheet name="Largest and smallest values" sheetId="15" r:id="rId12"/>
  </sheets>
  <definedNames>
    <definedName name="range">'Rank non-adjacent cells'!$B$2,'Rank non-adjacent cells'!$B$4,'Rank non-adjacent cells'!$B$6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 a="1"/>
  <c r="F3" i="4" s="1"/>
  <c r="F4" i="4" a="1"/>
  <c r="F4" i="4" s="1"/>
  <c r="F5" i="4" a="1"/>
  <c r="F5" i="4" s="1"/>
  <c r="F6" i="4" a="1"/>
  <c r="F6" i="4" s="1"/>
  <c r="F7" i="4" a="1"/>
  <c r="F7" i="4" s="1"/>
  <c r="F2" i="4" a="1"/>
  <c r="F2" i="4" s="1"/>
  <c r="C2" i="16"/>
  <c r="B2" i="16"/>
  <c r="I4" i="15" l="1"/>
  <c r="J4" i="15" s="1"/>
  <c r="I5" i="15"/>
  <c r="J5" i="15" s="1"/>
  <c r="I3" i="15"/>
  <c r="J3" i="15" s="1"/>
  <c r="E4" i="15"/>
  <c r="E5" i="15"/>
  <c r="E3" i="15"/>
  <c r="E2" i="4"/>
  <c r="E3" i="4"/>
  <c r="E4" i="4"/>
  <c r="E5" i="4"/>
  <c r="E6" i="4"/>
  <c r="E7" i="4"/>
  <c r="C3" i="16" l="1"/>
  <c r="C4" i="16"/>
  <c r="C5" i="16"/>
  <c r="C6" i="16"/>
  <c r="C7" i="16"/>
  <c r="B3" i="16"/>
  <c r="B4" i="16"/>
  <c r="B5" i="16"/>
  <c r="B6" i="16"/>
  <c r="B7" i="16"/>
  <c r="C3" i="9" l="1"/>
  <c r="C4" i="9"/>
  <c r="C5" i="9"/>
  <c r="C6" i="9"/>
  <c r="C7" i="9"/>
  <c r="C2" i="9"/>
  <c r="D3" i="9"/>
  <c r="D4" i="9"/>
  <c r="D5" i="9"/>
  <c r="D6" i="9"/>
  <c r="D7" i="9"/>
  <c r="D2" i="9"/>
  <c r="G4" i="5"/>
  <c r="G5" i="5"/>
  <c r="G6" i="5"/>
  <c r="G7" i="5"/>
  <c r="G8" i="5"/>
  <c r="G3" i="5"/>
  <c r="C2" i="3"/>
  <c r="F4" i="15"/>
  <c r="F5" i="15"/>
  <c r="F3" i="15"/>
  <c r="D2" i="10"/>
  <c r="C2" i="10"/>
  <c r="D3" i="10"/>
  <c r="D4" i="10"/>
  <c r="D5" i="10"/>
  <c r="D6" i="10"/>
  <c r="D7" i="10"/>
  <c r="D8" i="10"/>
  <c r="D9" i="10"/>
  <c r="D10" i="10"/>
  <c r="C3" i="10"/>
  <c r="C4" i="10"/>
  <c r="C5" i="10"/>
  <c r="C6" i="10"/>
  <c r="C7" i="10"/>
  <c r="C8" i="10"/>
  <c r="C9" i="10"/>
  <c r="C10" i="10"/>
  <c r="B3" i="14"/>
  <c r="B4" i="14"/>
  <c r="B5" i="14"/>
  <c r="B6" i="14"/>
  <c r="B7" i="14"/>
  <c r="B8" i="14"/>
  <c r="B9" i="14"/>
  <c r="B10" i="14"/>
  <c r="B2" i="14"/>
  <c r="E3" i="14"/>
  <c r="E4" i="14"/>
  <c r="E5" i="14"/>
  <c r="E6" i="14"/>
  <c r="E7" i="14"/>
  <c r="E8" i="14"/>
  <c r="E9" i="14"/>
  <c r="E10" i="14"/>
  <c r="E2" i="14"/>
  <c r="D3" i="14"/>
  <c r="D4" i="14"/>
  <c r="D5" i="14"/>
  <c r="D6" i="14"/>
  <c r="D7" i="14"/>
  <c r="D8" i="14"/>
  <c r="D9" i="14"/>
  <c r="D10" i="14"/>
  <c r="D2" i="14"/>
  <c r="C3" i="14"/>
  <c r="C4" i="14"/>
  <c r="C5" i="14"/>
  <c r="C6" i="14"/>
  <c r="C7" i="14"/>
  <c r="C8" i="14"/>
  <c r="C9" i="14"/>
  <c r="C10" i="14"/>
  <c r="C2" i="14"/>
  <c r="E3" i="11" l="1"/>
  <c r="E4" i="11"/>
  <c r="E5" i="11"/>
  <c r="E6" i="11"/>
  <c r="E7" i="11"/>
  <c r="E2" i="11"/>
  <c r="D3" i="11"/>
  <c r="D4" i="11"/>
  <c r="D5" i="11"/>
  <c r="D6" i="11"/>
  <c r="D7" i="11"/>
  <c r="D2" i="11"/>
  <c r="C3" i="8"/>
  <c r="C4" i="8"/>
  <c r="C5" i="8"/>
  <c r="C6" i="8"/>
  <c r="C7" i="8"/>
  <c r="C2" i="8"/>
  <c r="C4" i="5" l="1"/>
  <c r="C5" i="5"/>
  <c r="C6" i="5"/>
  <c r="C7" i="5"/>
  <c r="C8" i="5"/>
  <c r="C3" i="5"/>
  <c r="D3" i="4"/>
  <c r="D4" i="4"/>
  <c r="D5" i="4"/>
  <c r="D6" i="4"/>
  <c r="D7" i="4"/>
  <c r="D2" i="4"/>
  <c r="C3" i="3" l="1"/>
  <c r="C4" i="3"/>
  <c r="C5" i="3"/>
  <c r="C6" i="3"/>
  <c r="C7" i="3"/>
  <c r="E3" i="2"/>
  <c r="E4" i="2"/>
  <c r="E5" i="2"/>
  <c r="E6" i="2"/>
  <c r="E7" i="2"/>
  <c r="E2" i="2"/>
  <c r="D3" i="2"/>
  <c r="D4" i="2"/>
  <c r="D5" i="2"/>
  <c r="D6" i="2"/>
  <c r="D7" i="2"/>
  <c r="D2" i="2"/>
  <c r="C3" i="2"/>
  <c r="C4" i="2"/>
  <c r="C5" i="2"/>
  <c r="C6" i="2"/>
  <c r="C7" i="2"/>
  <c r="C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<sst xmlns="http://schemas.openxmlformats.org/spreadsheetml/2006/main" count="158" uniqueCount="73">
  <si>
    <t>Daniela</t>
  </si>
  <si>
    <t>Tommy</t>
  </si>
  <si>
    <t>Edward</t>
  </si>
  <si>
    <t xml:space="preserve">Julia </t>
  </si>
  <si>
    <t>Timothy</t>
  </si>
  <si>
    <t>Peter</t>
  </si>
  <si>
    <t>Student</t>
  </si>
  <si>
    <t>Score</t>
  </si>
  <si>
    <t>RANK</t>
  </si>
  <si>
    <t>RANK.EQ</t>
  </si>
  <si>
    <t>RANK.AVG</t>
  </si>
  <si>
    <t xml:space="preserve"> </t>
  </si>
  <si>
    <t>Math Score</t>
  </si>
  <si>
    <t>Math Score 
(main criteria)</t>
  </si>
  <si>
    <t>Total Score
(secondary criteria)</t>
  </si>
  <si>
    <t>Rank</t>
  </si>
  <si>
    <t>Time, sec</t>
  </si>
  <si>
    <t>Percentile rank</t>
  </si>
  <si>
    <t>Rank ascending</t>
  </si>
  <si>
    <t>Group</t>
  </si>
  <si>
    <t>A</t>
  </si>
  <si>
    <t>B</t>
  </si>
  <si>
    <t>Rank descending</t>
  </si>
  <si>
    <t>Numbers</t>
  </si>
  <si>
    <t>Positive descending</t>
  </si>
  <si>
    <t>Positive ascending</t>
  </si>
  <si>
    <t xml:space="preserve">Negative descending </t>
  </si>
  <si>
    <t xml:space="preserve">Negative ascending </t>
  </si>
  <si>
    <t>Profits / Losses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</si>
  <si>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</si>
  <si>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</si>
  <si>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</si>
  <si>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</si>
  <si>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</si>
  <si>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</si>
  <si>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</si>
  <si>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</si>
  <si>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</t>
  </si>
  <si>
    <t>Project 9</t>
  </si>
  <si>
    <t>Rank descending
(highest profits)</t>
  </si>
  <si>
    <t>Rank ascending
(highest losses)</t>
  </si>
  <si>
    <t>Top 3</t>
  </si>
  <si>
    <t>Bottom 3</t>
  </si>
  <si>
    <t>Name</t>
  </si>
  <si>
    <t>COUNTIFS</t>
  </si>
  <si>
    <t>RANK+COUNTIFS</t>
  </si>
  <si>
    <t>SUMPRODUCT</t>
  </si>
  <si>
    <t>Rank (based on named range)</t>
  </si>
  <si>
    <t>Rank (based on cell references)</t>
  </si>
  <si>
    <t>Number</t>
  </si>
  <si>
    <t>Rank ABS descending</t>
  </si>
  <si>
    <t>Rank ABS ascending</t>
  </si>
  <si>
    <t>Author</t>
  </si>
  <si>
    <t>Last update</t>
  </si>
  <si>
    <t>Tutorial URL</t>
  </si>
  <si>
    <t>Sample Workbook to Rank Data in Excel</t>
  </si>
  <si>
    <t>Rank numbers from highest to lowest (descending)</t>
  </si>
  <si>
    <t>Rank numbers from lowest to highest (ascending)</t>
  </si>
  <si>
    <t>Rank data uniquely</t>
  </si>
  <si>
    <t>Rank numbers based on multiple criteria</t>
  </si>
  <si>
    <t>Calculate percentile rank</t>
  </si>
  <si>
    <t>Rank values in non-contiguous cells</t>
  </si>
  <si>
    <t>Rank numbers by group</t>
  </si>
  <si>
    <t>Rank positive and negative numbers separately</t>
  </si>
  <si>
    <t>Rank data ignoring zeros</t>
  </si>
  <si>
    <t>Calculate rank by absolute value</t>
  </si>
  <si>
    <t>Get N largest or smallest values</t>
  </si>
  <si>
    <t>The workbook shows how to use RANK, RANK.EQ and RANK.AVG functions to calculate rank in Excel.</t>
  </si>
  <si>
    <t>Ablebits.com</t>
  </si>
  <si>
    <t>Excel RANK functions with formula examples</t>
  </si>
  <si>
    <t>Examples:</t>
  </si>
  <si>
    <t xml:space="preserve">• 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</si>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</sst>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20" fontId="0" fillId="0" borderId="0" xfId="0" applyNumberFormat="1"/>
    <xf numFmtId="0" fontId="1" fillId="2" borderId="0" xfId="0" applyFont="1" applyFill="1" applyAlignment="1">
      <alignment wrapText="1"/>
    </xf>
    <xf numFmtId="49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 vertical="center"/>
    </xf>
    <xf numFmtId="164" fontId="0" fillId="0" borderId="0" xfId="0" applyNumberFormat="1"/>
    <xf numFmtId="164" fontId="2" fillId="0" borderId="0" xfId="0" applyNumberFormat="1" applyFont="1"/>
    <xf numFmtId="0" fontId="5" fillId="5" borderId="0" xfId="1" applyFill="1"/>
    <xf numFmtId="0" fontId="5" fillId="5" borderId="0" xfId="1" applyFill="1" applyAlignment="1">
      <alignment horizontal="left"/>
    </xf>
    <xf numFmtId="0" fontId="8" fillId="5" borderId="0" xfId="2" applyFont="1" applyFill="1"/>
    <xf numFmtId="165" fontId="5" fillId="5" borderId="0" xfId="1" applyNumberFormat="1" applyFill="1" applyAlignment="1">
      <alignment horizontal="left"/>
    </xf>
    <xf numFmtId="0" fontId="4" fillId="5" borderId="0" xfId="1" applyFont="1" applyFill="1" applyAlignment="1">
      <alignment vertical="top"/>
    </xf>
    <xf numFmtId="0" fontId="5" fillId="5" borderId="0" xfId="1" applyFill="1" applyAlignment="1">
      <alignment vertical="top"/>
    </xf>
    <xf numFmtId="0" fontId="5" fillId="5" borderId="0" xfId="1" applyFill="1" applyAlignment="1">
      <alignment horizontal="right"/>
    </xf>
    <xf numFmtId="0" fontId="5" fillId="0" borderId="0" xfId="1"/>
    <xf numFmtId="0" fontId="1" fillId="0" borderId="10" xfId="0" applyFont="1" applyBorder="1"/>
    <xf numFmtId="0" fontId="1" fillId="0" borderId="11" xfId="0" applyFont="1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9" fillId="5" borderId="0" xfId="2" applyFont="1" applyFill="1" applyAlignment="1" applyProtection="1">
      <alignment horizontal="left"/>
    </xf>
    <xf numFmtId="0" fontId="6" fillId="5" borderId="0" xfId="1" applyFont="1" applyFill="1" applyAlignment="1">
      <alignment horizontal="left"/>
    </xf>
    <xf numFmtId="0" fontId="5" fillId="5" borderId="0" xfId="1" applyFill="1" applyAlignment="1">
      <alignment vertical="top" wrapText="1"/>
    </xf>
    <xf numFmtId="0" fontId="9" fillId="5" borderId="0" xfId="2" applyFont="1" applyFill="1"/>
    <xf numFmtId="0" fontId="9" fillId="0" borderId="0" xfId="2" applyFont="1"/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3">
    <cellStyle name="Hyperlink 3" xfId="2" xr:uid="{1AFB8C1B-92A9-42B1-83B2-1B4C38DF8D10}"/>
    <cellStyle name="Normal" xfId="0" builtinId="0"/>
    <cellStyle name="Normal 3" xfId="1" xr:uid="{5972F2C4-D4B8-4618-B27B-29D35AF37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177095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BFC389-56B6-472A-99F4-D7ED3D92B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045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161925</xdr:rowOff>
    </xdr:from>
    <xdr:to>
      <xdr:col>2</xdr:col>
      <xdr:colOff>5014876</xdr:colOff>
      <xdr:row>28</xdr:row>
      <xdr:rowOff>82827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C8FCFE-806A-4AFC-AEAF-F5E2C765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5488" cy="1006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7/09/06/excel-rank-function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showGridLines="0" tabSelected="1" workbookViewId="0">
      <selection activeCell="B4" sqref="B4:C4"/>
    </sheetView>
  </sheetViews>
  <sheetFormatPr defaultColWidth="9.140625" defaultRowHeight="15" x14ac:dyDescent="0.25"/>
  <cols>
    <col min="1" max="1" width="4.7109375" style="20" customWidth="1"/>
    <col min="2" max="2" width="15.7109375" style="20" customWidth="1"/>
    <col min="3" max="3" width="84.42578125" style="20" customWidth="1"/>
    <col min="4" max="16384" width="9.140625" style="20"/>
  </cols>
  <sheetData>
    <row r="2" spans="1:4" ht="20.25" customHeight="1" x14ac:dyDescent="0.25"/>
    <row r="3" spans="1:4" ht="15" customHeight="1" x14ac:dyDescent="0.25"/>
    <row r="4" spans="1:4" ht="35.25" x14ac:dyDescent="0.55000000000000004">
      <c r="B4" s="37" t="s">
        <v>55</v>
      </c>
      <c r="C4" s="37"/>
    </row>
    <row r="6" spans="1:4" ht="35.25" customHeight="1" x14ac:dyDescent="0.25">
      <c r="B6" s="38" t="s">
        <v>67</v>
      </c>
      <c r="C6" s="38"/>
    </row>
    <row r="7" spans="1:4" x14ac:dyDescent="0.25">
      <c r="B7" s="21" t="s">
        <v>52</v>
      </c>
      <c r="C7" s="22" t="s">
        <v>68</v>
      </c>
    </row>
    <row r="8" spans="1:4" x14ac:dyDescent="0.25">
      <c r="B8" s="21" t="s">
        <v>53</v>
      </c>
      <c r="C8" s="23">
        <v>45429</v>
      </c>
    </row>
    <row r="9" spans="1:4" x14ac:dyDescent="0.25">
      <c r="B9" s="21" t="s">
        <v>54</v>
      </c>
      <c r="C9" s="39" t="s">
        <v>69</v>
      </c>
      <c r="D9" s="39"/>
    </row>
    <row r="10" spans="1:4" x14ac:dyDescent="0.25">
      <c r="B10" s="21"/>
      <c r="C10" s="22"/>
    </row>
    <row r="11" spans="1:4" x14ac:dyDescent="0.25">
      <c r="B11" s="24" t="s">
        <v>70</v>
      </c>
      <c r="C11" s="25"/>
    </row>
    <row r="12" spans="1:4" x14ac:dyDescent="0.25">
      <c r="A12" s="26" t="s">
        <v>71</v>
      </c>
      <c r="B12" s="36" t="s">
        <v>56</v>
      </c>
      <c r="C12" s="36"/>
    </row>
    <row r="13" spans="1:4" x14ac:dyDescent="0.25">
      <c r="A13" s="26" t="s">
        <v>71</v>
      </c>
      <c r="B13" s="36" t="s">
        <v>57</v>
      </c>
      <c r="C13" s="36"/>
    </row>
    <row r="14" spans="1:4" x14ac:dyDescent="0.25">
      <c r="A14" s="26" t="s">
        <v>71</v>
      </c>
      <c r="B14" s="36" t="s">
        <v>58</v>
      </c>
      <c r="C14" s="36"/>
    </row>
    <row r="15" spans="1:4" x14ac:dyDescent="0.25">
      <c r="A15" s="26" t="s">
        <v>71</v>
      </c>
      <c r="B15" s="36" t="s">
        <v>59</v>
      </c>
      <c r="C15" s="36"/>
    </row>
    <row r="16" spans="1:4" x14ac:dyDescent="0.25">
      <c r="A16" s="26" t="s">
        <v>71</v>
      </c>
      <c r="B16" s="36" t="s">
        <v>60</v>
      </c>
      <c r="C16" s="36"/>
    </row>
    <row r="17" spans="1:7" x14ac:dyDescent="0.25">
      <c r="A17" s="26" t="s">
        <v>71</v>
      </c>
      <c r="B17" s="36" t="s">
        <v>61</v>
      </c>
      <c r="C17" s="36"/>
    </row>
    <row r="18" spans="1:7" s="27" customFormat="1" x14ac:dyDescent="0.25">
      <c r="A18" s="26" t="s">
        <v>71</v>
      </c>
      <c r="B18" s="36" t="s">
        <v>62</v>
      </c>
      <c r="C18" s="36"/>
    </row>
    <row r="19" spans="1:7" s="27" customFormat="1" x14ac:dyDescent="0.25">
      <c r="A19" s="26" t="s">
        <v>71</v>
      </c>
      <c r="B19" s="36" t="s">
        <v>63</v>
      </c>
      <c r="C19" s="36"/>
    </row>
    <row r="20" spans="1:7" s="27" customFormat="1" x14ac:dyDescent="0.25">
      <c r="A20" s="26" t="s">
        <v>71</v>
      </c>
      <c r="B20" s="40" t="s">
        <v>64</v>
      </c>
      <c r="C20" s="40"/>
    </row>
    <row r="21" spans="1:7" s="27" customFormat="1" x14ac:dyDescent="0.25">
      <c r="A21" s="26" t="s">
        <v>71</v>
      </c>
      <c r="B21" s="36" t="s">
        <v>65</v>
      </c>
      <c r="C21" s="36"/>
    </row>
    <row r="22" spans="1:7" s="27" customFormat="1" x14ac:dyDescent="0.25">
      <c r="A22" s="26" t="s">
        <v>71</v>
      </c>
      <c r="B22" s="36" t="s">
        <v>66</v>
      </c>
      <c r="C22" s="36"/>
    </row>
    <row r="23" spans="1:7" s="27" customFormat="1" x14ac:dyDescent="0.25"/>
    <row r="25" spans="1:7" x14ac:dyDescent="0.25">
      <c r="G25" s="20" t="s">
        <v>11</v>
      </c>
    </row>
  </sheetData>
  <mergeCells count="14">
    <mergeCell ref="B20:C20"/>
    <mergeCell ref="B21:C21"/>
    <mergeCell ref="B22:C22"/>
    <mergeCell ref="B15:C15"/>
    <mergeCell ref="B16:C16"/>
    <mergeCell ref="B17:C17"/>
    <mergeCell ref="B18:C18"/>
    <mergeCell ref="B19:C19"/>
    <mergeCell ref="B14:C14"/>
    <mergeCell ref="B4:C4"/>
    <mergeCell ref="B6:C6"/>
    <mergeCell ref="C9:D9"/>
    <mergeCell ref="B12:C12"/>
    <mergeCell ref="B13:C13"/>
  </mergeCells>
  <hyperlinks>
    <hyperlink ref="C7" r:id="rId1" display="https://www.Ablebits.com" xr:uid="{4A526488-DA1E-4F84-95C7-2EDAD94BC318}"/>
    <hyperlink ref="C9" r:id="rId2" display="Excel SMALL function with examples" xr:uid="{A1DAE60E-46BD-4DC0-BB73-A62709CBD074}"/>
    <hyperlink ref="B13" location="'Vlookup multiple criteria'!A1" display="Vlookup multiple criteria" xr:uid="{22FF3E5E-A4A9-4EA6-9303-6B28DD3A2F6D}"/>
    <hyperlink ref="B14" location="'Vlookup Nth instance'!A1" display="Vlookup and return Nth match" xr:uid="{9CAF02BA-0140-4A67-9CAB-EE188A4658AB}"/>
    <hyperlink ref="B15" location="'Vlookup 2nd instance'!A1" display="Vlookup and return 2nd instance" xr:uid="{A94468B9-4C63-48F7-A972-D4CC3E8A86DA}"/>
    <hyperlink ref="B16" location="'Reverse search'!A1" display="Reverse search" xr:uid="{F7E3B845-0ACC-4817-B9BF-794B27655F2E}"/>
    <hyperlink ref="B17" location="'Compare columns for match'!A1" display="Compare two columns for matches" xr:uid="{DFE3C8B5-1AF9-4D90-8C43-06DF7AECD31F}"/>
    <hyperlink ref="B18" location="'INDEX XMATCH'!A1" display="INDEX XMATCH formula" xr:uid="{9B5EE8C9-454B-4454-9B90-A2B3C7E60672}"/>
    <hyperlink ref="B19" location="'INDEX XMATCH XMATCH'!A1" display="INDEX XMATCH XMATCH formula" xr:uid="{6EE8B63A-40F0-474C-B44C-A27A216CA8F5}"/>
    <hyperlink ref="B20" location="'Case-sensitive Match'!A1" display="Case-sensitive XMATCH formula" xr:uid="{3461469A-5BC9-4FB0-A7A2-715A46CCF0C0}"/>
    <hyperlink ref="B12" location="'Vlookup 2 values'!A1" display="Vlookup based on two values" xr:uid="{9A075704-FDC7-43A2-A970-1DF6DFEA1B5B}"/>
    <hyperlink ref="C9:D9" r:id="rId3" display="Excel RANK functions with formula examples" xr:uid="{64FD31AA-F08D-4AFE-ADF2-67D736CFD780}"/>
    <hyperlink ref="B16:C16" location="'Percentile rank'!A1" display="Calculate percentile rank" xr:uid="{30656B8D-1D70-47BC-91F2-4E362BD631CE}"/>
    <hyperlink ref="B17:C17" location="'Rank non-adjacent cells'!A1" display="Rank values in non-contiguous cells" xr:uid="{72D8A3A0-C22D-4682-A8D4-E37FC2470B3F}"/>
    <hyperlink ref="B18:C18" location="'Rank by group'!A1" display="Rank numbers by group" xr:uid="{E4792A85-9E83-4930-B160-50E110F09F6B}"/>
    <hyperlink ref="B19:C19" location="'Rank positive &amp; negative'!A1" display="Rank positive and negative numbers separately" xr:uid="{B751A012-261C-4A71-A405-21D25190551D}"/>
    <hyperlink ref="B20:C20" location="'Rank ignoring zero'!A1" display="Rank data ignoring zeros" xr:uid="{150C4989-0644-4BCF-BD90-77D90CEC99EC}"/>
    <hyperlink ref="B21" location="'Case-sensitive Match'!A1" display="Case-sensitive XMATCH formula" xr:uid="{EC9A4BC4-69C5-4D55-B7D3-A05D64CA5897}"/>
    <hyperlink ref="B22" location="'Case-sensitive Match'!A1" display="Case-sensitive XMATCH formula" xr:uid="{02986712-A728-4700-B8CB-04A98AC31A9F}"/>
    <hyperlink ref="B21:C21" location="'Rank by absolute value'!A1" display="Calculate rank by absolute value" xr:uid="{3B3DCE3A-6DAB-401F-9CF4-450050F87606}"/>
    <hyperlink ref="B22:C22" location="'Largest and smallest values'!A1" display="Get N largest or smallest values" xr:uid="{0E1D67D4-5627-464E-9A5E-6A46DA996FC6}"/>
    <hyperlink ref="B12:C12" location="'Rank highest to lowest'!A1" display="Rank numbers from highest to lowest (descending)" xr:uid="{C1B7FA9C-1602-43D8-91AB-07521FF9B91E}"/>
    <hyperlink ref="B13:C13" location="'Rank lowest to highest'!A1" display="Rank numbers from lowest to highest (ascending)" xr:uid="{0FF93B66-BCC4-488D-8988-97C6E5466545}"/>
    <hyperlink ref="B14:C14" location="'Unique ranking'!A1" display="Rank data uniquely" xr:uid="{4A1BFFC3-05BC-4409-BA4C-7109F9B54CFC}"/>
    <hyperlink ref="B15:C15" location="'Rank with multiple criteria'!A1" display="Rank numbers based on multiple criteria" xr:uid="{73E4C7DC-41E5-40C1-80E0-1B8446C2241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C2" sqref="C2"/>
    </sheetView>
  </sheetViews>
  <sheetFormatPr defaultRowHeight="15" x14ac:dyDescent="0.25"/>
  <cols>
    <col min="2" max="2" width="11" customWidth="1"/>
    <col min="3" max="5" width="18.42578125" customWidth="1"/>
  </cols>
  <sheetData>
    <row r="1" spans="1:5" x14ac:dyDescent="0.2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 x14ac:dyDescent="0.25">
      <c r="A2" t="s">
        <v>0</v>
      </c>
      <c r="B2">
        <v>85</v>
      </c>
      <c r="C2">
        <f>RANK($B2,$B$2:$B$7)</f>
        <v>4</v>
      </c>
      <c r="D2">
        <f>_xlfn.RANK.EQ($B2,$B$2:$B$7)</f>
        <v>4</v>
      </c>
      <c r="E2">
        <f>_xlfn.RANK.AVG($B2,$B$2:$B$7)</f>
        <v>4</v>
      </c>
    </row>
    <row r="3" spans="1:5" x14ac:dyDescent="0.25">
      <c r="A3" t="s">
        <v>1</v>
      </c>
      <c r="B3">
        <v>79</v>
      </c>
      <c r="C3">
        <f t="shared" ref="C3:C7" si="0">RANK($B3,$B$2:$B$7)</f>
        <v>5</v>
      </c>
      <c r="D3">
        <f t="shared" ref="D3:D7" si="1">_xlfn.RANK.EQ($B3,$B$2:$B$7)</f>
        <v>5</v>
      </c>
      <c r="E3">
        <f t="shared" ref="E3:E7" si="2">_xlfn.RANK.AVG($B3,$B$2:$B$7)</f>
        <v>5</v>
      </c>
    </row>
    <row r="4" spans="1:5" x14ac:dyDescent="0.25">
      <c r="A4" t="s">
        <v>2</v>
      </c>
      <c r="B4">
        <v>90</v>
      </c>
      <c r="C4">
        <f t="shared" si="0"/>
        <v>1</v>
      </c>
      <c r="D4">
        <f t="shared" si="1"/>
        <v>1</v>
      </c>
      <c r="E4">
        <f t="shared" si="2"/>
        <v>1</v>
      </c>
    </row>
    <row r="5" spans="1:5" x14ac:dyDescent="0.25">
      <c r="A5" t="s">
        <v>3</v>
      </c>
      <c r="B5">
        <v>88</v>
      </c>
      <c r="C5">
        <f t="shared" si="0"/>
        <v>2</v>
      </c>
      <c r="D5">
        <f t="shared" si="1"/>
        <v>2</v>
      </c>
      <c r="E5">
        <f t="shared" si="2"/>
        <v>2.5</v>
      </c>
    </row>
    <row r="6" spans="1:5" x14ac:dyDescent="0.25">
      <c r="A6" t="s">
        <v>4</v>
      </c>
      <c r="B6">
        <v>88</v>
      </c>
      <c r="C6">
        <f t="shared" si="0"/>
        <v>2</v>
      </c>
      <c r="D6">
        <f t="shared" si="1"/>
        <v>2</v>
      </c>
      <c r="E6">
        <f t="shared" si="2"/>
        <v>2.5</v>
      </c>
    </row>
    <row r="7" spans="1:5" x14ac:dyDescent="0.25">
      <c r="A7" t="s">
        <v>5</v>
      </c>
      <c r="B7">
        <v>75</v>
      </c>
      <c r="C7">
        <f t="shared" si="0"/>
        <v>6</v>
      </c>
      <c r="D7">
        <f t="shared" si="1"/>
        <v>6</v>
      </c>
      <c r="E7">
        <f t="shared" si="2"/>
        <v>6</v>
      </c>
    </row>
  </sheetData>
  <pageMargins left="0.7" right="0.7" top="0.75" bottom="0.75" header="0.3" footer="0.3"/>
  <pageSetup orientation="portrait" r:id="rId1"/>
  <ignoredErrors>
    <ignoredError sqref="D2:D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C2" sqref="C2"/>
    </sheetView>
  </sheetViews>
  <sheetFormatPr defaultRowHeight="15" x14ac:dyDescent="0.25"/>
  <cols>
    <col min="2" max="2" width="11" customWidth="1"/>
    <col min="3" max="3" width="9.85546875" customWidth="1"/>
  </cols>
  <sheetData>
    <row r="1" spans="1:6" x14ac:dyDescent="0.25">
      <c r="A1" s="2" t="s">
        <v>6</v>
      </c>
      <c r="B1" s="2" t="s">
        <v>16</v>
      </c>
      <c r="C1" s="2" t="s">
        <v>8</v>
      </c>
    </row>
    <row r="2" spans="1:6" x14ac:dyDescent="0.25">
      <c r="A2" t="s">
        <v>0</v>
      </c>
      <c r="B2" s="3">
        <v>0.70972222222222225</v>
      </c>
      <c r="C2">
        <f>RANK(B2,$B$2:$B$7,1)</f>
        <v>6</v>
      </c>
      <c r="F2" s="5"/>
    </row>
    <row r="3" spans="1:6" x14ac:dyDescent="0.25">
      <c r="A3" t="s">
        <v>1</v>
      </c>
      <c r="B3" s="3">
        <v>0.59583333333333333</v>
      </c>
      <c r="C3">
        <f t="shared" ref="C3:C7" si="0">RANK(B3,$B$2:$B$7,1)</f>
        <v>3</v>
      </c>
      <c r="F3" s="5"/>
    </row>
    <row r="4" spans="1:6" x14ac:dyDescent="0.25">
      <c r="A4" t="s">
        <v>2</v>
      </c>
      <c r="B4" s="3">
        <v>0.59027777777777779</v>
      </c>
      <c r="C4">
        <f t="shared" si="0"/>
        <v>2</v>
      </c>
      <c r="F4" s="5"/>
    </row>
    <row r="5" spans="1:6" x14ac:dyDescent="0.25">
      <c r="A5" t="s">
        <v>3</v>
      </c>
      <c r="B5" s="3">
        <v>0.70138888888888884</v>
      </c>
      <c r="C5">
        <f t="shared" si="0"/>
        <v>5</v>
      </c>
      <c r="F5" s="5"/>
    </row>
    <row r="6" spans="1:6" x14ac:dyDescent="0.25">
      <c r="A6" t="s">
        <v>4</v>
      </c>
      <c r="B6" s="3">
        <v>0.57638888888888895</v>
      </c>
      <c r="C6">
        <f t="shared" si="0"/>
        <v>1</v>
      </c>
      <c r="F6" s="5"/>
    </row>
    <row r="7" spans="1:6" x14ac:dyDescent="0.25">
      <c r="A7" t="s">
        <v>5</v>
      </c>
      <c r="B7" s="3">
        <v>0.59583333333333333</v>
      </c>
      <c r="C7">
        <f t="shared" si="0"/>
        <v>3</v>
      </c>
      <c r="F7" s="5"/>
    </row>
    <row r="13" spans="1:6" x14ac:dyDescent="0.25">
      <c r="E13" t="s">
        <v>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C3" sqref="C3"/>
    </sheetView>
  </sheetViews>
  <sheetFormatPr defaultRowHeight="15" x14ac:dyDescent="0.25"/>
  <cols>
    <col min="2" max="2" width="11.7109375" customWidth="1"/>
    <col min="3" max="3" width="13.42578125" customWidth="1"/>
    <col min="6" max="6" width="10" customWidth="1"/>
  </cols>
  <sheetData>
    <row r="1" spans="1:7" x14ac:dyDescent="0.25">
      <c r="A1" s="41" t="s">
        <v>22</v>
      </c>
      <c r="B1" s="41"/>
      <c r="C1" s="41"/>
      <c r="E1" s="41" t="s">
        <v>18</v>
      </c>
      <c r="F1" s="41"/>
      <c r="G1" s="41"/>
    </row>
    <row r="2" spans="1:7" x14ac:dyDescent="0.25">
      <c r="A2" s="2" t="s">
        <v>6</v>
      </c>
      <c r="B2" s="2" t="s">
        <v>12</v>
      </c>
      <c r="C2" s="2" t="s">
        <v>15</v>
      </c>
      <c r="E2" s="2" t="s">
        <v>6</v>
      </c>
      <c r="F2" s="2" t="s">
        <v>16</v>
      </c>
      <c r="G2" s="2" t="s">
        <v>15</v>
      </c>
    </row>
    <row r="3" spans="1:7" x14ac:dyDescent="0.25">
      <c r="A3" t="s">
        <v>0</v>
      </c>
      <c r="B3">
        <v>85</v>
      </c>
      <c r="C3">
        <f>_xlfn.RANK.EQ(B3,$B$3:$B$8)+COUNTIF($B$3:B3,B3)-1</f>
        <v>4</v>
      </c>
      <c r="E3" t="s">
        <v>0</v>
      </c>
      <c r="F3" s="3">
        <v>0.70972222222222225</v>
      </c>
      <c r="G3">
        <f>_xlfn.RANK.EQ(F3,$F$3:$F$8,1)+COUNTIF($F$3:F3,F3)-1</f>
        <v>6</v>
      </c>
    </row>
    <row r="4" spans="1:7" x14ac:dyDescent="0.25">
      <c r="A4" t="s">
        <v>1</v>
      </c>
      <c r="B4">
        <v>79</v>
      </c>
      <c r="C4">
        <f>_xlfn.RANK.EQ(B4,$B$3:$B$8)+COUNTIF($B$3:B4,B4)-1</f>
        <v>5</v>
      </c>
      <c r="E4" t="s">
        <v>1</v>
      </c>
      <c r="F4" s="3">
        <v>0.59583333333333333</v>
      </c>
      <c r="G4">
        <f>_xlfn.RANK.EQ(F4,$F$3:$F$8,1)+COUNTIF($F$3:F4,F4)-1</f>
        <v>3</v>
      </c>
    </row>
    <row r="5" spans="1:7" x14ac:dyDescent="0.25">
      <c r="A5" t="s">
        <v>2</v>
      </c>
      <c r="B5">
        <v>90</v>
      </c>
      <c r="C5">
        <f>_xlfn.RANK.EQ(B5,$B$3:$B$8)+COUNTIF($B$3:B5,B5)-1</f>
        <v>1</v>
      </c>
      <c r="E5" t="s">
        <v>2</v>
      </c>
      <c r="F5" s="3">
        <v>0.59027777777777779</v>
      </c>
      <c r="G5">
        <f>_xlfn.RANK.EQ(F5,$F$3:$F$8,1)+COUNTIF($F$3:F5,F5)-1</f>
        <v>2</v>
      </c>
    </row>
    <row r="6" spans="1:7" x14ac:dyDescent="0.25">
      <c r="A6" t="s">
        <v>3</v>
      </c>
      <c r="B6">
        <v>88</v>
      </c>
      <c r="C6">
        <f>_xlfn.RANK.EQ(B6,$B$3:$B$8)+COUNTIF($B$3:B6,B6)-1</f>
        <v>2</v>
      </c>
      <c r="E6" t="s">
        <v>3</v>
      </c>
      <c r="F6" s="3">
        <v>0.70138888888888884</v>
      </c>
      <c r="G6">
        <f>_xlfn.RANK.EQ(F6,$F$3:$F$8,1)+COUNTIF($F$3:F6,F6)-1</f>
        <v>5</v>
      </c>
    </row>
    <row r="7" spans="1:7" x14ac:dyDescent="0.25">
      <c r="A7" t="s">
        <v>4</v>
      </c>
      <c r="B7">
        <v>88</v>
      </c>
      <c r="C7">
        <f>_xlfn.RANK.EQ(B7,$B$3:$B$8)+COUNTIF($B$3:B7,B7)-1</f>
        <v>3</v>
      </c>
      <c r="E7" t="s">
        <v>4</v>
      </c>
      <c r="F7" s="3">
        <v>0.57638888888888895</v>
      </c>
      <c r="G7">
        <f>_xlfn.RANK.EQ(F7,$F$3:$F$8,1)+COUNTIF($F$3:F7,F7)-1</f>
        <v>1</v>
      </c>
    </row>
    <row r="8" spans="1:7" x14ac:dyDescent="0.25">
      <c r="A8" t="s">
        <v>5</v>
      </c>
      <c r="B8">
        <v>75</v>
      </c>
      <c r="C8">
        <f>_xlfn.RANK.EQ(B8,$B$3:$B$8)+COUNTIF($B$3:B8,B8)-1</f>
        <v>6</v>
      </c>
      <c r="E8" t="s">
        <v>5</v>
      </c>
      <c r="F8" s="3">
        <v>0.59583333333333333</v>
      </c>
      <c r="G8">
        <f>_xlfn.RANK.EQ(F8,$F$3:$F$8,1)+COUNTIF($F$3:F8,F8)-1</f>
        <v>4</v>
      </c>
    </row>
  </sheetData>
  <mergeCells count="2">
    <mergeCell ref="A1:C1"/>
    <mergeCell ref="E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workbookViewId="0">
      <selection activeCell="D2" sqref="D2"/>
    </sheetView>
  </sheetViews>
  <sheetFormatPr defaultRowHeight="15" x14ac:dyDescent="0.25"/>
  <cols>
    <col min="2" max="2" width="14.140625" customWidth="1"/>
    <col min="3" max="3" width="19.140625" customWidth="1"/>
    <col min="4" max="4" width="16.5703125" bestFit="1" customWidth="1"/>
    <col min="5" max="5" width="13.7109375" customWidth="1"/>
    <col min="6" max="6" width="14" bestFit="1" customWidth="1"/>
  </cols>
  <sheetData>
    <row r="1" spans="1:6" ht="34.5" customHeight="1" x14ac:dyDescent="0.25">
      <c r="A1" s="2" t="s">
        <v>6</v>
      </c>
      <c r="B1" s="4" t="s">
        <v>13</v>
      </c>
      <c r="C1" s="4" t="s">
        <v>14</v>
      </c>
      <c r="D1" s="2" t="s">
        <v>45</v>
      </c>
      <c r="E1" s="2" t="s">
        <v>44</v>
      </c>
      <c r="F1" s="2" t="s">
        <v>46</v>
      </c>
    </row>
    <row r="2" spans="1:6" x14ac:dyDescent="0.25">
      <c r="A2" t="s">
        <v>0</v>
      </c>
      <c r="B2">
        <v>85</v>
      </c>
      <c r="C2">
        <v>193</v>
      </c>
      <c r="D2">
        <f>_xlfn.RANK.EQ($B2,$B$2:$B$7)+COUNTIFS($B$2:$B$7,$B2,$C$2:$C$7,"&gt;"&amp;$C2)</f>
        <v>4</v>
      </c>
      <c r="E2">
        <f>COUNTIF($B$2:$B$7,"&gt;"&amp;$B2)+COUNTIFS($B$2:$B$7,$B2,$C$2:$C$7,"&gt;"&amp;$C2)+1</f>
        <v>4</v>
      </c>
      <c r="F2" cm="1">
        <f t="array" ref="F2">COUNTIF($B$2:$B$7,"&gt;"&amp;$B2)+SUMPRODUCT(--($B$2:$B$7=$B2),--($C$2:$C$7&gt;$C2))+1</f>
        <v>4</v>
      </c>
    </row>
    <row r="3" spans="1:6" x14ac:dyDescent="0.25">
      <c r="A3" t="s">
        <v>1</v>
      </c>
      <c r="B3">
        <v>79</v>
      </c>
      <c r="C3">
        <v>180</v>
      </c>
      <c r="D3">
        <f t="shared" ref="D3:D7" si="0">_xlfn.RANK.EQ($B3,$B$2:$B$7)+COUNTIFS($B$2:$B$7,$B3,$C$2:$C$7,"&gt;"&amp;$C3)</f>
        <v>5</v>
      </c>
      <c r="E3">
        <f t="shared" ref="E3:E7" si="1">COUNTIF($B$2:$B$7,"&gt;"&amp;$B3)+COUNTIFS($B$2:$B$7,$B3,$C$2:$C$7,"&gt;"&amp;$C3)+1</f>
        <v>5</v>
      </c>
      <c r="F3" cm="1">
        <f t="array" ref="F3">COUNTIF($B$2:$B$7,"&gt;"&amp;$B3)+SUMPRODUCT(--($B$2:$B$7=$B3),--($C$2:$C$7&gt;$C3))+1</f>
        <v>5</v>
      </c>
    </row>
    <row r="4" spans="1:6" x14ac:dyDescent="0.25">
      <c r="A4" t="s">
        <v>2</v>
      </c>
      <c r="B4">
        <v>90</v>
      </c>
      <c r="C4">
        <v>230</v>
      </c>
      <c r="D4">
        <f t="shared" si="0"/>
        <v>1</v>
      </c>
      <c r="E4">
        <f t="shared" si="1"/>
        <v>1</v>
      </c>
      <c r="F4" cm="1">
        <f t="array" ref="F4">COUNTIF($B$2:$B$7,"&gt;"&amp;$B4)+SUMPRODUCT(--($B$2:$B$7=$B4),--($C$2:$C$7&gt;$C4))+1</f>
        <v>1</v>
      </c>
    </row>
    <row r="5" spans="1:6" x14ac:dyDescent="0.25">
      <c r="A5" t="s">
        <v>3</v>
      </c>
      <c r="B5">
        <v>88</v>
      </c>
      <c r="C5">
        <v>220</v>
      </c>
      <c r="D5">
        <f t="shared" si="0"/>
        <v>3</v>
      </c>
      <c r="E5">
        <f t="shared" si="1"/>
        <v>3</v>
      </c>
      <c r="F5" cm="1">
        <f t="array" ref="F5">COUNTIF($B$2:$B$7,"&gt;"&amp;$B5)+SUMPRODUCT(--($B$2:$B$7=$B5),--($C$2:$C$7&gt;$C5))+1</f>
        <v>3</v>
      </c>
    </row>
    <row r="6" spans="1:6" x14ac:dyDescent="0.25">
      <c r="A6" t="s">
        <v>4</v>
      </c>
      <c r="B6">
        <v>88</v>
      </c>
      <c r="C6">
        <v>225</v>
      </c>
      <c r="D6">
        <f t="shared" si="0"/>
        <v>2</v>
      </c>
      <c r="E6">
        <f t="shared" si="1"/>
        <v>2</v>
      </c>
      <c r="F6" cm="1">
        <f t="array" ref="F6">COUNTIF($B$2:$B$7,"&gt;"&amp;$B6)+SUMPRODUCT(--($B$2:$B$7=$B6),--($C$2:$C$7&gt;$C6))+1</f>
        <v>2</v>
      </c>
    </row>
    <row r="7" spans="1:6" x14ac:dyDescent="0.25">
      <c r="A7" t="s">
        <v>5</v>
      </c>
      <c r="B7">
        <v>75</v>
      </c>
      <c r="C7">
        <v>190</v>
      </c>
      <c r="D7">
        <f t="shared" si="0"/>
        <v>6</v>
      </c>
      <c r="E7">
        <f t="shared" si="1"/>
        <v>6</v>
      </c>
      <c r="F7" cm="1">
        <f t="array" ref="F7">COUNTIF($B$2:$B$7,"&gt;"&amp;$B7)+SUMPRODUCT(--($B$2:$B$7=$B7),--($C$2:$C$7&gt;$C7))+1</f>
        <v>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C2" sqref="C2"/>
    </sheetView>
  </sheetViews>
  <sheetFormatPr defaultRowHeight="15" x14ac:dyDescent="0.25"/>
  <cols>
    <col min="1" max="2" width="10" customWidth="1"/>
    <col min="3" max="3" width="14.85546875" customWidth="1"/>
  </cols>
  <sheetData>
    <row r="1" spans="1:3" x14ac:dyDescent="0.25">
      <c r="A1" s="2" t="s">
        <v>6</v>
      </c>
      <c r="B1" s="2" t="s">
        <v>7</v>
      </c>
      <c r="C1" s="2" t="s">
        <v>17</v>
      </c>
    </row>
    <row r="2" spans="1:3" x14ac:dyDescent="0.25">
      <c r="A2" t="s">
        <v>0</v>
      </c>
      <c r="B2">
        <v>85</v>
      </c>
      <c r="C2" s="6">
        <f>_xlfn.RANK.EQ(B2,$B$2:$B$7,1)/COUNT($B$2:$B$7)</f>
        <v>0.5</v>
      </c>
    </row>
    <row r="3" spans="1:3" x14ac:dyDescent="0.25">
      <c r="A3" t="s">
        <v>1</v>
      </c>
      <c r="B3">
        <v>79</v>
      </c>
      <c r="C3" s="6">
        <f t="shared" ref="C3:C7" si="0">_xlfn.RANK.EQ(B3,$B$2:$B$7,1)/COUNT($B$2:$B$7)</f>
        <v>0.33333333333333331</v>
      </c>
    </row>
    <row r="4" spans="1:3" x14ac:dyDescent="0.25">
      <c r="A4" t="s">
        <v>2</v>
      </c>
      <c r="B4">
        <v>90</v>
      </c>
      <c r="C4" s="6">
        <f t="shared" si="0"/>
        <v>1</v>
      </c>
    </row>
    <row r="5" spans="1:3" x14ac:dyDescent="0.25">
      <c r="A5" t="s">
        <v>3</v>
      </c>
      <c r="B5">
        <v>88</v>
      </c>
      <c r="C5" s="6">
        <f t="shared" si="0"/>
        <v>0.66666666666666663</v>
      </c>
    </row>
    <row r="6" spans="1:3" x14ac:dyDescent="0.25">
      <c r="A6" t="s">
        <v>4</v>
      </c>
      <c r="B6">
        <v>88</v>
      </c>
      <c r="C6" s="6">
        <f t="shared" si="0"/>
        <v>0.66666666666666663</v>
      </c>
    </row>
    <row r="7" spans="1:3" x14ac:dyDescent="0.25">
      <c r="A7" t="s">
        <v>5</v>
      </c>
      <c r="B7">
        <v>75</v>
      </c>
      <c r="C7" s="6">
        <f t="shared" si="0"/>
        <v>0.16666666666666666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activeCell="C2" sqref="C2"/>
    </sheetView>
  </sheetViews>
  <sheetFormatPr defaultRowHeight="15" x14ac:dyDescent="0.25"/>
  <cols>
    <col min="1" max="2" width="10" customWidth="1"/>
    <col min="3" max="3" width="29.28515625" bestFit="1" customWidth="1"/>
    <col min="4" max="4" width="27.7109375" bestFit="1" customWidth="1"/>
  </cols>
  <sheetData>
    <row r="1" spans="1:4" x14ac:dyDescent="0.25">
      <c r="A1" s="2" t="s">
        <v>6</v>
      </c>
      <c r="B1" s="2" t="s">
        <v>7</v>
      </c>
      <c r="C1" s="2" t="s">
        <v>48</v>
      </c>
      <c r="D1" s="2" t="s">
        <v>47</v>
      </c>
    </row>
    <row r="2" spans="1:4" x14ac:dyDescent="0.25">
      <c r="A2" t="s">
        <v>0</v>
      </c>
      <c r="B2">
        <v>85</v>
      </c>
      <c r="C2">
        <f>IFERROR(RANK($B2,($B$2,$B$4,$B$6)), "")</f>
        <v>3</v>
      </c>
      <c r="D2">
        <f t="shared" ref="D2:D7" si="0">IFERROR(RANK($B2,range), "")</f>
        <v>3</v>
      </c>
    </row>
    <row r="3" spans="1:4" x14ac:dyDescent="0.25">
      <c r="A3" t="s">
        <v>1</v>
      </c>
      <c r="B3">
        <v>79</v>
      </c>
      <c r="C3" t="str">
        <f>IFERROR(RANK($B3,($B$2,$B$4,$B$6)), "")</f>
        <v/>
      </c>
      <c r="D3" t="str">
        <f t="shared" si="0"/>
        <v/>
      </c>
    </row>
    <row r="4" spans="1:4" x14ac:dyDescent="0.25">
      <c r="A4" t="s">
        <v>2</v>
      </c>
      <c r="B4">
        <v>90</v>
      </c>
      <c r="C4">
        <f>IFERROR(RANK($B4,($B$2,$B$4,$B$6)), "")</f>
        <v>1</v>
      </c>
      <c r="D4">
        <f t="shared" si="0"/>
        <v>1</v>
      </c>
    </row>
    <row r="5" spans="1:4" x14ac:dyDescent="0.25">
      <c r="A5" t="s">
        <v>3</v>
      </c>
      <c r="B5">
        <v>88</v>
      </c>
      <c r="C5">
        <f>IFERROR(RANK($B5,($B$2,$B$4,$B$6)), "")</f>
        <v>2</v>
      </c>
      <c r="D5">
        <f t="shared" si="0"/>
        <v>2</v>
      </c>
    </row>
    <row r="6" spans="1:4" x14ac:dyDescent="0.25">
      <c r="A6" t="s">
        <v>4</v>
      </c>
      <c r="B6">
        <v>88</v>
      </c>
      <c r="C6">
        <f>IFERROR(RANK($B6,($B$2,$B$4,$B$6)), "")</f>
        <v>2</v>
      </c>
      <c r="D6">
        <f t="shared" si="0"/>
        <v>2</v>
      </c>
    </row>
    <row r="7" spans="1:4" x14ac:dyDescent="0.25">
      <c r="A7" t="s">
        <v>5</v>
      </c>
      <c r="B7">
        <v>75</v>
      </c>
      <c r="C7" t="str">
        <f>IFERROR(RANK($B7,($B$2,$B$4,$B$6)), "")</f>
        <v/>
      </c>
      <c r="D7" t="str">
        <f t="shared" si="0"/>
        <v/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workbookViewId="0">
      <selection activeCell="D2" sqref="D2"/>
    </sheetView>
  </sheetViews>
  <sheetFormatPr defaultRowHeight="15" x14ac:dyDescent="0.25"/>
  <cols>
    <col min="2" max="3" width="10" customWidth="1"/>
    <col min="4" max="5" width="16" bestFit="1" customWidth="1"/>
  </cols>
  <sheetData>
    <row r="1" spans="1:5" x14ac:dyDescent="0.25">
      <c r="A1" s="2" t="s">
        <v>19</v>
      </c>
      <c r="B1" s="2" t="s">
        <v>6</v>
      </c>
      <c r="C1" s="2" t="s">
        <v>7</v>
      </c>
      <c r="D1" s="2" t="s">
        <v>22</v>
      </c>
      <c r="E1" s="2" t="s">
        <v>18</v>
      </c>
    </row>
    <row r="2" spans="1:5" x14ac:dyDescent="0.25">
      <c r="A2" s="7" t="s">
        <v>20</v>
      </c>
      <c r="B2" s="7" t="s">
        <v>0</v>
      </c>
      <c r="C2" s="7">
        <v>85</v>
      </c>
      <c r="D2" s="7">
        <f>SUMPRODUCT(($A2=$A$2:$A$7)*($C2&lt;$C$2:$C$7))+1</f>
        <v>2</v>
      </c>
      <c r="E2" s="7">
        <f>SUMPRODUCT(($A2=$A$2:$A$7)*($C2&gt;$C$2:$C$7))+1</f>
        <v>2</v>
      </c>
    </row>
    <row r="3" spans="1:5" x14ac:dyDescent="0.25">
      <c r="A3" s="7" t="s">
        <v>20</v>
      </c>
      <c r="B3" s="7" t="s">
        <v>1</v>
      </c>
      <c r="C3" s="7">
        <v>79</v>
      </c>
      <c r="D3" s="7">
        <f t="shared" ref="D3:D7" si="0">SUMPRODUCT(($A3=$A$2:$A$7)*($C3&lt;$C$2:$C$7))+1</f>
        <v>3</v>
      </c>
      <c r="E3" s="7">
        <f t="shared" ref="E3:E7" si="1">SUMPRODUCT(($A3=$A$2:$A$7)*($C3&gt;$C$2:$C$7))+1</f>
        <v>1</v>
      </c>
    </row>
    <row r="4" spans="1:5" x14ac:dyDescent="0.25">
      <c r="A4" s="8" t="s">
        <v>21</v>
      </c>
      <c r="B4" s="8" t="s">
        <v>2</v>
      </c>
      <c r="C4" s="8">
        <v>90</v>
      </c>
      <c r="D4" s="8">
        <f t="shared" si="0"/>
        <v>1</v>
      </c>
      <c r="E4" s="8">
        <f t="shared" si="1"/>
        <v>3</v>
      </c>
    </row>
    <row r="5" spans="1:5" x14ac:dyDescent="0.25">
      <c r="A5" s="8" t="s">
        <v>21</v>
      </c>
      <c r="B5" s="8" t="s">
        <v>3</v>
      </c>
      <c r="C5" s="8">
        <v>88</v>
      </c>
      <c r="D5" s="8">
        <f t="shared" si="0"/>
        <v>2</v>
      </c>
      <c r="E5" s="8">
        <f t="shared" si="1"/>
        <v>2</v>
      </c>
    </row>
    <row r="6" spans="1:5" x14ac:dyDescent="0.25">
      <c r="A6" s="7" t="s">
        <v>20</v>
      </c>
      <c r="B6" s="7" t="s">
        <v>4</v>
      </c>
      <c r="C6" s="7">
        <v>88</v>
      </c>
      <c r="D6" s="7">
        <f t="shared" si="0"/>
        <v>1</v>
      </c>
      <c r="E6" s="7">
        <f t="shared" si="1"/>
        <v>3</v>
      </c>
    </row>
    <row r="7" spans="1:5" x14ac:dyDescent="0.25">
      <c r="A7" s="8" t="s">
        <v>21</v>
      </c>
      <c r="B7" s="8" t="s">
        <v>5</v>
      </c>
      <c r="C7" s="8">
        <v>75</v>
      </c>
      <c r="D7" s="8">
        <f t="shared" si="0"/>
        <v>3</v>
      </c>
      <c r="E7" s="8">
        <f t="shared" si="1"/>
        <v>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B2" sqref="B2"/>
    </sheetView>
  </sheetViews>
  <sheetFormatPr defaultRowHeight="15" x14ac:dyDescent="0.25"/>
  <cols>
    <col min="1" max="1" width="9.140625" bestFit="1" customWidth="1"/>
    <col min="2" max="2" width="19" bestFit="1" customWidth="1"/>
    <col min="3" max="3" width="17.7109375" bestFit="1" customWidth="1"/>
    <col min="4" max="4" width="20.28515625" bestFit="1" customWidth="1"/>
    <col min="5" max="5" width="19" bestFit="1" customWidth="1"/>
  </cols>
  <sheetData>
    <row r="1" spans="1:5" x14ac:dyDescent="0.25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</row>
    <row r="2" spans="1:5" x14ac:dyDescent="0.25">
      <c r="A2">
        <v>85</v>
      </c>
      <c r="B2">
        <f>IF($A2&gt;0,COUNTIF($A$2:$A$10,"&gt;"&amp;A2)+1,"")</f>
        <v>2</v>
      </c>
      <c r="C2">
        <f>IF($A2&gt;0,COUNTIF($A$2:$A$10,"&gt;0")-COUNTIF($A$2:$A$10,"&gt;"&amp;$A2),"")</f>
        <v>3</v>
      </c>
      <c r="D2" t="str">
        <f>IF($A2&lt;0,COUNTIF($A$2:$A$10,"&lt;0")-COUNTIF($A$2:$A$10,"&lt;"&amp;$A2),"")</f>
        <v/>
      </c>
      <c r="E2" t="str">
        <f>IF($A2&lt;0,COUNTIF($A$2:$A$10,"&lt;"&amp;$A2)+1,"")</f>
        <v/>
      </c>
    </row>
    <row r="3" spans="1:5" x14ac:dyDescent="0.25">
      <c r="A3">
        <v>79</v>
      </c>
      <c r="B3">
        <f t="shared" ref="B3:B10" si="0">IF($A3&gt;0,COUNTIF($A$2:$A$10,"&gt;"&amp;A3)+1,"")</f>
        <v>3</v>
      </c>
      <c r="C3">
        <f t="shared" ref="C3:C10" si="1">IF($A3&gt;0,COUNTIF($A$2:$A$10,"&gt;0")-COUNTIF($A$2:$A$10,"&gt;"&amp;$A3),"")</f>
        <v>2</v>
      </c>
      <c r="D3" t="str">
        <f t="shared" ref="D3:D10" si="2">IF($A3&lt;0,COUNTIF($A$2:$A$10,"&lt;0")-COUNTIF($A$2:$A$10,"&lt;"&amp;$A3),"")</f>
        <v/>
      </c>
      <c r="E3" t="str">
        <f t="shared" ref="E3:E10" si="3">IF($A3&lt;0,COUNTIF($A$2:$A$10,"&lt;"&amp;$A3)+1,"")</f>
        <v/>
      </c>
    </row>
    <row r="4" spans="1:5" x14ac:dyDescent="0.25">
      <c r="A4" s="9">
        <v>-35</v>
      </c>
      <c r="B4" t="str">
        <f t="shared" si="0"/>
        <v/>
      </c>
      <c r="C4" t="str">
        <f t="shared" si="1"/>
        <v/>
      </c>
      <c r="D4">
        <f t="shared" si="2"/>
        <v>4</v>
      </c>
      <c r="E4">
        <f t="shared" si="3"/>
        <v>1</v>
      </c>
    </row>
    <row r="5" spans="1:5" x14ac:dyDescent="0.25">
      <c r="A5">
        <v>100</v>
      </c>
      <c r="B5">
        <f t="shared" si="0"/>
        <v>1</v>
      </c>
      <c r="C5">
        <f t="shared" si="1"/>
        <v>4</v>
      </c>
      <c r="D5" t="str">
        <f t="shared" si="2"/>
        <v/>
      </c>
      <c r="E5" t="str">
        <f t="shared" si="3"/>
        <v/>
      </c>
    </row>
    <row r="6" spans="1:5" x14ac:dyDescent="0.25">
      <c r="A6" s="9">
        <v>-15</v>
      </c>
      <c r="B6" t="str">
        <f t="shared" si="0"/>
        <v/>
      </c>
      <c r="C6" t="str">
        <f t="shared" si="1"/>
        <v/>
      </c>
      <c r="D6">
        <f t="shared" si="2"/>
        <v>3</v>
      </c>
      <c r="E6">
        <f t="shared" si="3"/>
        <v>2</v>
      </c>
    </row>
    <row r="7" spans="1:5" x14ac:dyDescent="0.25">
      <c r="A7" s="10">
        <v>75</v>
      </c>
      <c r="B7">
        <f t="shared" si="0"/>
        <v>4</v>
      </c>
      <c r="C7">
        <f t="shared" si="1"/>
        <v>1</v>
      </c>
      <c r="D7" t="str">
        <f t="shared" si="2"/>
        <v/>
      </c>
      <c r="E7" t="str">
        <f t="shared" si="3"/>
        <v/>
      </c>
    </row>
    <row r="8" spans="1:5" x14ac:dyDescent="0.25">
      <c r="A8" s="9">
        <v>-1</v>
      </c>
      <c r="B8" t="str">
        <f t="shared" si="0"/>
        <v/>
      </c>
      <c r="C8" t="str">
        <f t="shared" si="1"/>
        <v/>
      </c>
      <c r="D8">
        <f t="shared" si="2"/>
        <v>1</v>
      </c>
      <c r="E8">
        <f t="shared" si="3"/>
        <v>4</v>
      </c>
    </row>
    <row r="9" spans="1:5" x14ac:dyDescent="0.25">
      <c r="A9">
        <v>0</v>
      </c>
      <c r="B9" t="str">
        <f t="shared" si="0"/>
        <v/>
      </c>
      <c r="C9" t="str">
        <f t="shared" si="1"/>
        <v/>
      </c>
      <c r="D9" t="str">
        <f t="shared" si="2"/>
        <v/>
      </c>
      <c r="E9" t="str">
        <f t="shared" si="3"/>
        <v/>
      </c>
    </row>
    <row r="10" spans="1:5" x14ac:dyDescent="0.25">
      <c r="A10" s="9">
        <v>-4</v>
      </c>
      <c r="B10" t="str">
        <f t="shared" si="0"/>
        <v/>
      </c>
      <c r="C10" t="str">
        <f t="shared" si="1"/>
        <v/>
      </c>
      <c r="D10">
        <f t="shared" si="2"/>
        <v>2</v>
      </c>
      <c r="E10">
        <f t="shared" si="3"/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workbookViewId="0">
      <selection activeCell="C2" sqref="C2"/>
    </sheetView>
  </sheetViews>
  <sheetFormatPr defaultRowHeight="15" x14ac:dyDescent="0.25"/>
  <cols>
    <col min="1" max="1" width="10.5703125" customWidth="1"/>
    <col min="2" max="2" width="15" customWidth="1"/>
    <col min="3" max="4" width="21" customWidth="1"/>
  </cols>
  <sheetData>
    <row r="1" spans="1:4" ht="32.25" customHeight="1" x14ac:dyDescent="0.25">
      <c r="A1" s="2" t="s">
        <v>37</v>
      </c>
      <c r="B1" s="2" t="s">
        <v>28</v>
      </c>
      <c r="C1" s="4" t="s">
        <v>39</v>
      </c>
      <c r="D1" s="4" t="s">
        <v>40</v>
      </c>
    </row>
    <row r="2" spans="1:4" x14ac:dyDescent="0.25">
      <c r="A2" t="s">
        <v>29</v>
      </c>
      <c r="B2" s="18">
        <v>350</v>
      </c>
      <c r="C2">
        <f>IF($B2=0,"",IF($B2&gt;0,RANK($B2,$B$2:$B$10),
RANK($B2,$B$2:$B$10)-COUNTIF($B$2:$B$10,0)))</f>
        <v>1</v>
      </c>
      <c r="D2">
        <f>IF($B2=0,"",IF($B2&gt;0,RANK($B2,$B$2:$B$10,1)-
COUNTIF($B$2:$B$10,0),RANK($B2,$B$2:$B$10,1)))</f>
        <v>7</v>
      </c>
    </row>
    <row r="3" spans="1:4" x14ac:dyDescent="0.25">
      <c r="A3" t="s">
        <v>30</v>
      </c>
      <c r="B3" s="19">
        <v>-100</v>
      </c>
      <c r="C3">
        <f t="shared" ref="C3:C10" si="0">IF($B3=0,"",IF($B3&gt;0,RANK($B3,$B$2:$B$10),RANK($B3,$B$2:$B$10)-COUNTIF($B$2:$B$10,0)))</f>
        <v>6</v>
      </c>
      <c r="D3">
        <f t="shared" ref="D3:D10" si="1">IF($B3=0,"",IF($B3&gt;0,RANK($B3,$B$2:$B$10,1)-COUNTIF($B$2:$B$10,0),RANK($B3,$B$2:$B$10,1)))</f>
        <v>2</v>
      </c>
    </row>
    <row r="4" spans="1:4" x14ac:dyDescent="0.25">
      <c r="A4" t="s">
        <v>31</v>
      </c>
      <c r="B4" s="18">
        <v>0</v>
      </c>
      <c r="C4" t="str">
        <f t="shared" si="0"/>
        <v/>
      </c>
      <c r="D4" t="str">
        <f t="shared" si="1"/>
        <v/>
      </c>
    </row>
    <row r="5" spans="1:4" x14ac:dyDescent="0.25">
      <c r="A5" t="s">
        <v>32</v>
      </c>
      <c r="B5" s="18">
        <v>240</v>
      </c>
      <c r="C5">
        <f t="shared" si="0"/>
        <v>2</v>
      </c>
      <c r="D5">
        <f t="shared" si="1"/>
        <v>6</v>
      </c>
    </row>
    <row r="6" spans="1:4" x14ac:dyDescent="0.25">
      <c r="A6" t="s">
        <v>33</v>
      </c>
      <c r="B6" s="18">
        <v>0</v>
      </c>
      <c r="C6" t="str">
        <f t="shared" si="0"/>
        <v/>
      </c>
      <c r="D6" t="str">
        <f t="shared" si="1"/>
        <v/>
      </c>
    </row>
    <row r="7" spans="1:4" x14ac:dyDescent="0.25">
      <c r="A7" t="s">
        <v>34</v>
      </c>
      <c r="B7" s="19">
        <v>-150</v>
      </c>
      <c r="C7">
        <f t="shared" si="0"/>
        <v>7</v>
      </c>
      <c r="D7">
        <f t="shared" si="1"/>
        <v>1</v>
      </c>
    </row>
    <row r="8" spans="1:4" x14ac:dyDescent="0.25">
      <c r="A8" t="s">
        <v>35</v>
      </c>
      <c r="B8" s="18">
        <v>180</v>
      </c>
      <c r="C8">
        <f t="shared" si="0"/>
        <v>4</v>
      </c>
      <c r="D8">
        <f t="shared" si="1"/>
        <v>4</v>
      </c>
    </row>
    <row r="9" spans="1:4" x14ac:dyDescent="0.25">
      <c r="A9" t="s">
        <v>36</v>
      </c>
      <c r="B9" s="18">
        <v>220</v>
      </c>
      <c r="C9">
        <f t="shared" si="0"/>
        <v>3</v>
      </c>
      <c r="D9">
        <f t="shared" si="1"/>
        <v>5</v>
      </c>
    </row>
    <row r="10" spans="1:4" x14ac:dyDescent="0.25">
      <c r="A10" t="s">
        <v>38</v>
      </c>
      <c r="B10" s="19">
        <v>-70</v>
      </c>
      <c r="C10">
        <f t="shared" si="0"/>
        <v>5</v>
      </c>
      <c r="D10">
        <f t="shared" si="1"/>
        <v>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B2" sqref="B2"/>
    </sheetView>
  </sheetViews>
  <sheetFormatPr defaultRowHeight="15" x14ac:dyDescent="0.25"/>
  <cols>
    <col min="1" max="1" width="11.7109375" customWidth="1"/>
    <col min="2" max="2" width="20.85546875" customWidth="1"/>
    <col min="3" max="3" width="22.42578125" customWidth="1"/>
  </cols>
  <sheetData>
    <row r="1" spans="1:3" x14ac:dyDescent="0.25">
      <c r="A1" s="2" t="s">
        <v>49</v>
      </c>
      <c r="B1" s="2" t="s">
        <v>50</v>
      </c>
      <c r="C1" s="2" t="s">
        <v>51</v>
      </c>
    </row>
    <row r="2" spans="1:3" x14ac:dyDescent="0.25">
      <c r="A2">
        <v>350</v>
      </c>
      <c r="B2">
        <f>SUMPRODUCT((ABS(A2)&lt;=ABS(A$2:A$7))*(A$2:A$7&lt;&gt;""))-SUMPRODUCT((ABS(A2)=ABS($A$2:$A$7))*(A$2:A$7&lt;&gt;""))+1</f>
        <v>1</v>
      </c>
      <c r="C2">
        <f>SUMPRODUCT((ABS(A2)&gt;=ABS(A$2:A$7))*(A$2:A$7&lt;&gt;""))-SUMPRODUCT((ABS(A2)=ABS($A$2:$A$7))*(A$2:A$7&lt;&gt;""))+1</f>
        <v>6</v>
      </c>
    </row>
    <row r="3" spans="1:3" x14ac:dyDescent="0.25">
      <c r="A3">
        <v>-10</v>
      </c>
      <c r="B3">
        <f t="shared" ref="B3:B7" si="0">SUMPRODUCT((ABS(A3)&lt;=ABS(A$2:A$7))*(A$2:A$7&lt;&gt;""))-SUMPRODUCT((ABS(A3)=ABS($A$2:$A$7))*(A$2:A$7&lt;&gt;""))+1</f>
        <v>5</v>
      </c>
      <c r="C3">
        <f t="shared" ref="C3:C7" si="1">SUMPRODUCT((ABS(A3)&gt;=ABS(A$2:A$7))*(A$2:A$7&lt;&gt;""))-SUMPRODUCT((ABS(A3)=ABS($A$2:$A$7))*(A$2:A$7&lt;&gt;""))+1</f>
        <v>2</v>
      </c>
    </row>
    <row r="4" spans="1:3" x14ac:dyDescent="0.25">
      <c r="A4">
        <v>0</v>
      </c>
      <c r="B4">
        <f t="shared" si="0"/>
        <v>6</v>
      </c>
      <c r="C4">
        <f t="shared" si="1"/>
        <v>1</v>
      </c>
    </row>
    <row r="5" spans="1:3" x14ac:dyDescent="0.25">
      <c r="A5">
        <v>240</v>
      </c>
      <c r="B5">
        <f t="shared" si="0"/>
        <v>2</v>
      </c>
      <c r="C5">
        <f t="shared" si="1"/>
        <v>5</v>
      </c>
    </row>
    <row r="6" spans="1:3" x14ac:dyDescent="0.25">
      <c r="A6">
        <v>40</v>
      </c>
      <c r="B6">
        <f t="shared" si="0"/>
        <v>4</v>
      </c>
      <c r="C6">
        <f t="shared" si="1"/>
        <v>3</v>
      </c>
    </row>
    <row r="7" spans="1:3" x14ac:dyDescent="0.25">
      <c r="A7">
        <v>-150</v>
      </c>
      <c r="B7">
        <f t="shared" si="0"/>
        <v>3</v>
      </c>
      <c r="C7">
        <f t="shared" si="1"/>
        <v>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workbookViewId="0">
      <selection activeCell="E3" sqref="E3"/>
    </sheetView>
  </sheetViews>
  <sheetFormatPr defaultRowHeight="15" x14ac:dyDescent="0.25"/>
  <cols>
    <col min="1" max="1" width="13.140625" customWidth="1"/>
    <col min="2" max="2" width="14.28515625" customWidth="1"/>
    <col min="3" max="3" width="12.140625" customWidth="1"/>
    <col min="4" max="10" width="10.85546875" customWidth="1"/>
  </cols>
  <sheetData>
    <row r="1" spans="1:10" x14ac:dyDescent="0.25">
      <c r="A1" s="11" t="s">
        <v>6</v>
      </c>
      <c r="B1" s="12" t="s">
        <v>7</v>
      </c>
      <c r="D1" s="42" t="s">
        <v>41</v>
      </c>
      <c r="E1" s="43"/>
      <c r="F1" s="44"/>
      <c r="H1" s="42" t="s">
        <v>42</v>
      </c>
      <c r="I1" s="43"/>
      <c r="J1" s="44"/>
    </row>
    <row r="2" spans="1:10" x14ac:dyDescent="0.25">
      <c r="A2" s="13" t="s">
        <v>0</v>
      </c>
      <c r="B2" s="14">
        <v>85</v>
      </c>
      <c r="D2" s="28" t="s">
        <v>72</v>
      </c>
      <c r="E2" s="1" t="s">
        <v>7</v>
      </c>
      <c r="F2" s="29" t="s">
        <v>43</v>
      </c>
      <c r="G2" s="1"/>
      <c r="H2" s="28" t="s">
        <v>72</v>
      </c>
      <c r="I2" s="1" t="s">
        <v>7</v>
      </c>
      <c r="J2" s="29" t="s">
        <v>43</v>
      </c>
    </row>
    <row r="3" spans="1:10" x14ac:dyDescent="0.25">
      <c r="A3" s="13" t="s">
        <v>1</v>
      </c>
      <c r="B3" s="14">
        <v>79</v>
      </c>
      <c r="D3" s="30">
        <v>1</v>
      </c>
      <c r="E3" s="31">
        <f>LARGE($B$2:$B$7,$D3)</f>
        <v>90</v>
      </c>
      <c r="F3" s="32" t="str">
        <f>INDEX($A$2:$A$7,MATCH(E3,$B$2:$B$7,0))</f>
        <v>Edward</v>
      </c>
      <c r="G3" s="17"/>
      <c r="H3" s="30">
        <v>1</v>
      </c>
      <c r="I3" s="31">
        <f>SMALL($B$2:$B$7,$D3)</f>
        <v>75</v>
      </c>
      <c r="J3" s="32" t="str">
        <f>INDEX($A$2:$A$7,MATCH(I3,$B$2:$B$7,0))</f>
        <v>Peter</v>
      </c>
    </row>
    <row r="4" spans="1:10" x14ac:dyDescent="0.25">
      <c r="A4" s="13" t="s">
        <v>2</v>
      </c>
      <c r="B4" s="14">
        <v>90</v>
      </c>
      <c r="D4" s="30">
        <v>2</v>
      </c>
      <c r="E4" s="31">
        <f>LARGE($B$2:$B$7,$D4)</f>
        <v>89</v>
      </c>
      <c r="F4" s="32" t="str">
        <f t="shared" ref="F4:F5" si="0">INDEX($A$2:$A$7,MATCH(E4,$B$2:$B$7,0))</f>
        <v>Timothy</v>
      </c>
      <c r="G4" s="17"/>
      <c r="H4" s="30">
        <v>2</v>
      </c>
      <c r="I4" s="31">
        <f>SMALL($B$2:$B$7,$D4)</f>
        <v>79</v>
      </c>
      <c r="J4" s="32" t="str">
        <f t="shared" ref="J4:J5" si="1">INDEX($A$2:$A$7,MATCH(I4,$B$2:$B$7,0))</f>
        <v>Tommy</v>
      </c>
    </row>
    <row r="5" spans="1:10" x14ac:dyDescent="0.25">
      <c r="A5" s="13" t="s">
        <v>3</v>
      </c>
      <c r="B5" s="14">
        <v>88</v>
      </c>
      <c r="D5" s="33">
        <v>3</v>
      </c>
      <c r="E5" s="34">
        <f>LARGE($B$2:$B$7,$D5)</f>
        <v>88</v>
      </c>
      <c r="F5" s="35" t="str">
        <f t="shared" si="0"/>
        <v xml:space="preserve">Julia </v>
      </c>
      <c r="G5" s="17"/>
      <c r="H5" s="33">
        <v>3</v>
      </c>
      <c r="I5" s="34">
        <f>SMALL($B$2:$B$7,$D5)</f>
        <v>85</v>
      </c>
      <c r="J5" s="35" t="str">
        <f t="shared" si="1"/>
        <v>Daniela</v>
      </c>
    </row>
    <row r="6" spans="1:10" x14ac:dyDescent="0.25">
      <c r="A6" s="13" t="s">
        <v>4</v>
      </c>
      <c r="B6" s="14">
        <v>89</v>
      </c>
    </row>
    <row r="7" spans="1:10" x14ac:dyDescent="0.25">
      <c r="A7" s="15" t="s">
        <v>5</v>
      </c>
      <c r="B7" s="16">
        <v>75</v>
      </c>
    </row>
    <row r="28" spans="16:16" x14ac:dyDescent="0.25">
      <c r="P28" t="s">
        <v>11</v>
      </c>
    </row>
  </sheetData>
  <mergeCells count="2">
    <mergeCell ref="D1:F1"/>
    <mergeCell ref="H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Rank in Excel - Examples</vt:lpstr>
      <vt:lpstr>Rank highest to lowest</vt:lpstr>
      <vt:lpstr>Rank lowest to highest</vt:lpstr>
      <vt:lpstr>Unique ranking</vt:lpstr>
      <vt:lpstr>Rank with multiple criteria</vt:lpstr>
      <vt:lpstr>Percentile rank</vt:lpstr>
      <vt:lpstr>Rank non-adjacent cells</vt:lpstr>
      <vt:lpstr>Rank by group</vt:lpstr>
      <vt:lpstr>Rank positive &amp; negative</vt:lpstr>
      <vt:lpstr>Rank ignoring zero</vt:lpstr>
      <vt:lpstr>Rank by absolute value</vt:lpstr>
      <vt:lpstr>Largest and smallest values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Svetlana Cheusheva</cp:lastModifiedBy>
  <dcterms:created xsi:type="dcterms:W3CDTF">2017-07-18T14:58:05Z</dcterms:created>
  <dcterms:modified xsi:type="dcterms:W3CDTF">2024-05-17T14:26:20Z</dcterms:modified>
</cp:coreProperties>
</file>