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0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01 - Downloads\REGEXEXTRACT function in Excel\"/>
    </mc:Choice>
  </mc:AlternateContent>
  <xr:revisionPtr revIDLastSave="0" documentId="13_ncr:1_{C70618A0-EF1B-4E0C-A3CF-D053BFF9F4E6}" xr6:coauthVersionLast="47" xr6:coauthVersionMax="47" xr10:uidLastSave="{00000000-0000-0000-0000-000000000000}"/>
  <bookViews>
    <workbookView xWindow="-98" yWindow="-98" windowWidth="28996" windowHeight="15675" xr2:uid="{00000000-000D-0000-FFFF-FFFF00000000}"/>
  </bookViews>
  <sheets>
    <sheet name="REGEXEXTRACT - Examples" sheetId="29" r:id="rId1"/>
    <sheet name="REGEXEXTRACT function" sheetId="101" r:id="rId2"/>
    <sheet name="Extract numbers" sheetId="97" r:id="rId3"/>
    <sheet name="Extract URLs" sheetId="104" r:id="rId4"/>
    <sheet name="Extract phones" sheetId="102" r:id="rId5"/>
    <sheet name="Extract dates" sheetId="111" r:id="rId6"/>
    <sheet name="Capturing group" sheetId="103" r:id="rId7"/>
    <sheet name="Extract all groups" sheetId="106" r:id="rId8"/>
    <sheet name="Extract first and last groups" sheetId="105" r:id="rId9"/>
    <sheet name="Extract emails" sheetId="112" r:id="rId10"/>
  </sheets>
  <definedNames>
    <definedName name="lookup_array">_xlfn.TRIMRANGE(#REF!)</definedName>
    <definedName name="return_array">_xlfn.TRIMRANGE(#REF!)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03" l="1" a="1"/>
  <c r="C3" i="103" s="1"/>
  <c r="C3" i="104" a="1"/>
  <c r="C3" i="104" s="1"/>
  <c r="C4" i="111" a="1"/>
  <c r="C4" i="111" s="1"/>
  <c r="C5" i="111" a="1"/>
  <c r="C5" i="111" s="1"/>
  <c r="C6" i="111" a="1"/>
  <c r="C6" i="111" s="1"/>
  <c r="C7" i="111" a="1"/>
  <c r="C7" i="111" s="1"/>
  <c r="C8" i="111" a="1"/>
  <c r="C8" i="111" s="1"/>
  <c r="C9" i="111" a="1"/>
  <c r="C9" i="111" s="1"/>
  <c r="C10" i="111" a="1"/>
  <c r="C10" i="111" s="1"/>
  <c r="C11" i="111" a="1"/>
  <c r="C11" i="111" s="1"/>
  <c r="C12" i="111" a="1"/>
  <c r="C12" i="111" s="1"/>
  <c r="C13" i="111" a="1"/>
  <c r="C13" i="111" s="1"/>
  <c r="C14" i="111" a="1"/>
  <c r="C14" i="111" s="1"/>
  <c r="C15" i="111" a="1"/>
  <c r="C15" i="111" s="1"/>
  <c r="C16" i="111" a="1"/>
  <c r="C16" i="111" s="1"/>
  <c r="C17" i="111" a="1"/>
  <c r="C17" i="111" s="1"/>
  <c r="C18" i="111" a="1"/>
  <c r="C18" i="111" s="1"/>
  <c r="C19" i="111" a="1"/>
  <c r="C19" i="111" s="1"/>
  <c r="C20" i="111" a="1"/>
  <c r="C20" i="111" s="1"/>
  <c r="C21" i="111" a="1"/>
  <c r="C21" i="111" s="1"/>
  <c r="C22" i="111" a="1"/>
  <c r="C22" i="111" s="1"/>
  <c r="C23" i="111" a="1"/>
  <c r="C23" i="111" s="1"/>
  <c r="C24" i="111" a="1"/>
  <c r="C24" i="111" s="1"/>
  <c r="C25" i="111" a="1"/>
  <c r="C25" i="111" s="1"/>
  <c r="C3" i="111" a="1"/>
  <c r="C3" i="111" s="1"/>
  <c r="C3" i="105" a="1"/>
  <c r="C3" i="105" s="1"/>
  <c r="C3" i="106" a="1"/>
  <c r="C3" i="106" s="1"/>
  <c r="C4" i="106" a="1"/>
  <c r="C4" i="106" s="1"/>
  <c r="C5" i="106" a="1"/>
  <c r="C5" i="106" s="1"/>
  <c r="C6" i="106" a="1"/>
  <c r="C6" i="106" s="1"/>
  <c r="C7" i="106" a="1"/>
  <c r="C7" i="106" s="1"/>
  <c r="C8" i="106" a="1"/>
  <c r="C8" i="106" s="1"/>
  <c r="C9" i="106" a="1"/>
  <c r="C9" i="106" s="1"/>
  <c r="C10" i="106" a="1"/>
  <c r="C10" i="106" s="1"/>
  <c r="C11" i="106" a="1"/>
  <c r="C11" i="106" s="1"/>
  <c r="C12" i="106" a="1"/>
  <c r="C12" i="106" s="1"/>
  <c r="C13" i="106" a="1"/>
  <c r="C13" i="106" s="1"/>
  <c r="C14" i="106" a="1"/>
  <c r="C14" i="106" s="1"/>
  <c r="C15" i="106" a="1"/>
  <c r="C15" i="106" s="1"/>
  <c r="C16" i="106" a="1"/>
  <c r="C16" i="106" s="1"/>
  <c r="C17" i="106" a="1"/>
  <c r="C17" i="106" s="1"/>
  <c r="C18" i="106" a="1"/>
  <c r="C18" i="106" s="1"/>
  <c r="C19" i="106" a="1"/>
  <c r="C19" i="106" s="1"/>
  <c r="C20" i="106" a="1"/>
  <c r="C20" i="106" s="1"/>
  <c r="C21" i="106" a="1"/>
  <c r="C21" i="106" s="1"/>
  <c r="C22" i="106" a="1"/>
  <c r="C22" i="106" s="1"/>
  <c r="C23" i="106" a="1"/>
  <c r="C23" i="106" s="1"/>
  <c r="C24" i="106" a="1"/>
  <c r="C24" i="106" s="1"/>
  <c r="C25" i="106" a="1"/>
  <c r="C25" i="106" s="1"/>
  <c r="C4" i="105" a="1"/>
  <c r="C4" i="105" s="1"/>
  <c r="C5" i="105" a="1"/>
  <c r="C5" i="105" s="1"/>
  <c r="C6" i="105" a="1"/>
  <c r="C6" i="105" s="1"/>
  <c r="C7" i="105" a="1"/>
  <c r="C7" i="105" s="1"/>
  <c r="C8" i="105" a="1"/>
  <c r="C8" i="105" s="1"/>
  <c r="C9" i="105" a="1"/>
  <c r="C9" i="105" s="1"/>
  <c r="C10" i="105" a="1"/>
  <c r="C10" i="105" s="1"/>
  <c r="C11" i="105" a="1"/>
  <c r="C11" i="105" s="1"/>
  <c r="C12" i="105" a="1"/>
  <c r="C12" i="105" s="1"/>
  <c r="C13" i="105" a="1"/>
  <c r="C13" i="105" s="1"/>
  <c r="C14" i="105" a="1"/>
  <c r="C14" i="105" s="1"/>
  <c r="C15" i="105" a="1"/>
  <c r="C15" i="105" s="1"/>
  <c r="C16" i="105" a="1"/>
  <c r="C16" i="105" s="1"/>
  <c r="C17" i="105" a="1"/>
  <c r="C17" i="105" s="1"/>
  <c r="C18" i="105" a="1"/>
  <c r="C18" i="105" s="1"/>
  <c r="C19" i="105" a="1"/>
  <c r="C19" i="105" s="1"/>
  <c r="C20" i="105" a="1"/>
  <c r="C20" i="105" s="1"/>
  <c r="C21" i="105" a="1"/>
  <c r="C21" i="105" s="1"/>
  <c r="C22" i="105" a="1"/>
  <c r="C22" i="105" s="1"/>
  <c r="C23" i="105" a="1"/>
  <c r="C23" i="105" s="1"/>
  <c r="C24" i="105" a="1"/>
  <c r="C24" i="105" s="1"/>
  <c r="C25" i="105" a="1"/>
  <c r="C25" i="105" s="1"/>
  <c r="C4" i="104" a="1"/>
  <c r="C4" i="104" s="1"/>
  <c r="C5" i="104" a="1"/>
  <c r="C5" i="104" s="1"/>
  <c r="C6" i="104" a="1"/>
  <c r="C6" i="104" s="1"/>
  <c r="C7" i="104" a="1"/>
  <c r="C7" i="104" s="1"/>
  <c r="C8" i="104" a="1"/>
  <c r="C8" i="104" s="1"/>
  <c r="C9" i="104" a="1"/>
  <c r="C9" i="104" s="1"/>
  <c r="C10" i="104" a="1"/>
  <c r="C10" i="104" s="1"/>
  <c r="C11" i="104" a="1"/>
  <c r="C11" i="104" s="1"/>
  <c r="C12" i="104" a="1"/>
  <c r="C12" i="104" s="1"/>
  <c r="C13" i="104" a="1"/>
  <c r="C13" i="104" s="1"/>
  <c r="C14" i="104" a="1"/>
  <c r="C14" i="104" s="1"/>
  <c r="C15" i="104" a="1"/>
  <c r="C15" i="104" s="1"/>
  <c r="C16" i="104" a="1"/>
  <c r="C16" i="104" s="1"/>
  <c r="C17" i="104" a="1"/>
  <c r="C17" i="104" s="1"/>
  <c r="C18" i="104" a="1"/>
  <c r="C18" i="104" s="1"/>
  <c r="C19" i="104" a="1"/>
  <c r="C19" i="104" s="1"/>
  <c r="C20" i="104" a="1"/>
  <c r="C20" i="104" s="1"/>
  <c r="C21" i="104" a="1"/>
  <c r="C21" i="104" s="1"/>
  <c r="C22" i="104" a="1"/>
  <c r="C22" i="104" s="1"/>
  <c r="C23" i="104" a="1"/>
  <c r="C23" i="104" s="1"/>
  <c r="C24" i="104" a="1"/>
  <c r="C24" i="104" s="1"/>
  <c r="C25" i="104" a="1"/>
  <c r="C25" i="104" s="1"/>
  <c r="C4" i="103" a="1"/>
  <c r="C4" i="103" s="1"/>
  <c r="C5" i="103" a="1"/>
  <c r="C5" i="103" s="1"/>
  <c r="C6" i="103" a="1"/>
  <c r="C6" i="103" s="1"/>
  <c r="C7" i="103" a="1"/>
  <c r="C7" i="103" s="1"/>
  <c r="C8" i="103" a="1"/>
  <c r="C8" i="103" s="1"/>
  <c r="C9" i="103" a="1"/>
  <c r="C9" i="103" s="1"/>
  <c r="C10" i="103" a="1"/>
  <c r="C10" i="103" s="1"/>
  <c r="C11" i="103" a="1"/>
  <c r="C11" i="103" s="1"/>
  <c r="C12" i="103" a="1"/>
  <c r="C12" i="103" s="1"/>
  <c r="C13" i="103" a="1"/>
  <c r="C13" i="103" s="1"/>
  <c r="C14" i="103" a="1"/>
  <c r="C14" i="103" s="1"/>
  <c r="C15" i="103" a="1"/>
  <c r="C15" i="103" s="1"/>
  <c r="C16" i="103" a="1"/>
  <c r="C16" i="103" s="1"/>
  <c r="C17" i="103" a="1"/>
  <c r="C17" i="103" s="1"/>
  <c r="C18" i="103" a="1"/>
  <c r="C18" i="103" s="1"/>
  <c r="C19" i="103" a="1"/>
  <c r="C19" i="103" s="1"/>
  <c r="C20" i="103" a="1"/>
  <c r="C20" i="103" s="1"/>
  <c r="C21" i="103" a="1"/>
  <c r="C21" i="103" s="1"/>
  <c r="C22" i="103" a="1"/>
  <c r="C22" i="103" s="1"/>
  <c r="C23" i="103" a="1"/>
  <c r="C23" i="103" s="1"/>
  <c r="C24" i="103" a="1"/>
  <c r="C24" i="103" s="1"/>
  <c r="C25" i="103" a="1"/>
  <c r="C25" i="103" s="1"/>
  <c r="E3" i="103" a="1"/>
  <c r="E3" i="103" s="1"/>
  <c r="E4" i="103" a="1"/>
  <c r="E4" i="103" s="1"/>
  <c r="E5" i="103" a="1"/>
  <c r="E5" i="103" s="1"/>
  <c r="E6" i="103" a="1"/>
  <c r="E6" i="103" s="1"/>
  <c r="E7" i="103" a="1"/>
  <c r="E7" i="103" s="1"/>
  <c r="E8" i="103" a="1"/>
  <c r="E8" i="103" s="1"/>
  <c r="E9" i="103" a="1"/>
  <c r="E9" i="103" s="1"/>
  <c r="E10" i="103" a="1"/>
  <c r="E10" i="103" s="1"/>
  <c r="E11" i="103" a="1"/>
  <c r="E11" i="103" s="1"/>
  <c r="E12" i="103" a="1"/>
  <c r="E12" i="103" s="1"/>
  <c r="E13" i="103" a="1"/>
  <c r="E13" i="103" s="1"/>
  <c r="E14" i="103" a="1"/>
  <c r="E14" i="103" s="1"/>
  <c r="E15" i="103" a="1"/>
  <c r="E15" i="103" s="1"/>
  <c r="E16" i="103" a="1"/>
  <c r="E16" i="103" s="1"/>
  <c r="E17" i="103" a="1"/>
  <c r="E17" i="103" s="1"/>
  <c r="E18" i="103" a="1"/>
  <c r="E18" i="103" s="1"/>
  <c r="E19" i="103" a="1"/>
  <c r="E19" i="103" s="1"/>
  <c r="E20" i="103" a="1"/>
  <c r="E20" i="103" s="1"/>
  <c r="E21" i="103" a="1"/>
  <c r="E21" i="103" s="1"/>
  <c r="E22" i="103" a="1"/>
  <c r="E22" i="103" s="1"/>
  <c r="E23" i="103" a="1"/>
  <c r="E23" i="103" s="1"/>
  <c r="E24" i="103" a="1"/>
  <c r="E24" i="103" s="1"/>
  <c r="E25" i="103" a="1"/>
  <c r="E25" i="103" s="1"/>
  <c r="C4" i="102" a="1"/>
  <c r="C4" i="102" s="1"/>
  <c r="C5" i="102" a="1"/>
  <c r="C5" i="102" s="1"/>
  <c r="C6" i="102" a="1"/>
  <c r="C6" i="102" s="1"/>
  <c r="C7" i="102" a="1"/>
  <c r="C7" i="102" s="1"/>
  <c r="C8" i="102" a="1"/>
  <c r="C8" i="102" s="1"/>
  <c r="C9" i="102" a="1"/>
  <c r="C9" i="102" s="1"/>
  <c r="C10" i="102" a="1"/>
  <c r="C10" i="102" s="1"/>
  <c r="C11" i="102" a="1"/>
  <c r="C11" i="102" s="1"/>
  <c r="C12" i="102" a="1"/>
  <c r="C12" i="102" s="1"/>
  <c r="C13" i="102" a="1"/>
  <c r="C13" i="102" s="1"/>
  <c r="C14" i="102" a="1"/>
  <c r="C14" i="102" s="1"/>
  <c r="C15" i="102" a="1"/>
  <c r="C15" i="102"/>
  <c r="C16" i="102" a="1"/>
  <c r="C16" i="102" s="1"/>
  <c r="C17" i="102" a="1"/>
  <c r="C17" i="102" s="1"/>
  <c r="C18" i="102" a="1"/>
  <c r="C18" i="102" s="1"/>
  <c r="C19" i="102" a="1"/>
  <c r="C19" i="102" s="1"/>
  <c r="C20" i="102" a="1"/>
  <c r="C20" i="102" s="1"/>
  <c r="C21" i="102" a="1"/>
  <c r="C21" i="102" s="1"/>
  <c r="C22" i="102" a="1"/>
  <c r="C22" i="102" s="1"/>
  <c r="C23" i="102" a="1"/>
  <c r="C23" i="102" s="1"/>
  <c r="C24" i="102" a="1"/>
  <c r="C24" i="102" s="1"/>
  <c r="C25" i="102" a="1"/>
  <c r="C25" i="102" s="1"/>
  <c r="C3" i="102" a="1"/>
  <c r="C3" i="102" s="1"/>
  <c r="E4" i="102" a="1"/>
  <c r="E4" i="102" s="1"/>
  <c r="E5" i="102" a="1"/>
  <c r="E5" i="102" s="1"/>
  <c r="E6" i="102" a="1"/>
  <c r="E6" i="102" s="1"/>
  <c r="E7" i="102" a="1"/>
  <c r="E7" i="102" s="1"/>
  <c r="E8" i="102" a="1"/>
  <c r="E8" i="102" s="1"/>
  <c r="E9" i="102" a="1"/>
  <c r="E9" i="102" s="1"/>
  <c r="E10" i="102" a="1"/>
  <c r="E10" i="102" s="1"/>
  <c r="E11" i="102" a="1"/>
  <c r="E11" i="102" s="1"/>
  <c r="E12" i="102" a="1"/>
  <c r="E12" i="102" s="1"/>
  <c r="E13" i="102" a="1"/>
  <c r="E13" i="102" s="1"/>
  <c r="E14" i="102" a="1"/>
  <c r="E14" i="102" s="1"/>
  <c r="E15" i="102" a="1"/>
  <c r="E15" i="102" s="1"/>
  <c r="E16" i="102" a="1"/>
  <c r="E16" i="102" s="1"/>
  <c r="E17" i="102" a="1"/>
  <c r="E17" i="102" s="1"/>
  <c r="E18" i="102" a="1"/>
  <c r="E18" i="102" s="1"/>
  <c r="E19" i="102" a="1"/>
  <c r="E19" i="102" s="1"/>
  <c r="E20" i="102" a="1"/>
  <c r="E20" i="102" s="1"/>
  <c r="E21" i="102" a="1"/>
  <c r="E21" i="102" s="1"/>
  <c r="E22" i="102" a="1"/>
  <c r="E22" i="102" s="1"/>
  <c r="E23" i="102" a="1"/>
  <c r="E23" i="102" s="1"/>
  <c r="E24" i="102" a="1"/>
  <c r="E24" i="102" s="1"/>
  <c r="E25" i="102" a="1"/>
  <c r="E25" i="102" s="1"/>
  <c r="E3" i="102" a="1"/>
  <c r="E3" i="102" s="1"/>
  <c r="E3" i="97" a="1"/>
  <c r="E3" i="97" s="1"/>
  <c r="C3" i="97" a="1"/>
  <c r="C3" i="97" s="1"/>
  <c r="E4" i="97" a="1"/>
  <c r="E4" i="97" s="1"/>
  <c r="E5" i="97" a="1"/>
  <c r="E5" i="97" s="1"/>
  <c r="E6" i="97" a="1"/>
  <c r="E6" i="97" s="1"/>
  <c r="E7" i="97" a="1"/>
  <c r="E7" i="97" s="1"/>
  <c r="E8" i="97" a="1"/>
  <c r="E8" i="97" s="1"/>
  <c r="E9" i="97" a="1"/>
  <c r="E9" i="97"/>
  <c r="E10" i="97" a="1"/>
  <c r="E10" i="97" s="1"/>
  <c r="E11" i="97" a="1"/>
  <c r="E11" i="97" s="1"/>
  <c r="E12" i="97" a="1"/>
  <c r="E12" i="97" s="1"/>
  <c r="E13" i="97" a="1"/>
  <c r="E13" i="97" s="1"/>
  <c r="E14" i="97" a="1"/>
  <c r="E14" i="97" s="1"/>
  <c r="E15" i="97" a="1"/>
  <c r="E15" i="97" s="1"/>
  <c r="E16" i="97" a="1"/>
  <c r="E16" i="97" s="1"/>
  <c r="E17" i="97" a="1"/>
  <c r="E17" i="97" s="1"/>
  <c r="E18" i="97" a="1"/>
  <c r="E18" i="97" s="1"/>
  <c r="E19" i="97" a="1"/>
  <c r="E19" i="97" s="1"/>
  <c r="E20" i="97" a="1"/>
  <c r="E20" i="97" s="1"/>
  <c r="E21" i="97" a="1"/>
  <c r="E21" i="97" s="1"/>
  <c r="E22" i="97" a="1"/>
  <c r="E22" i="97" s="1"/>
  <c r="E23" i="97" a="1"/>
  <c r="E23" i="97" s="1"/>
  <c r="E24" i="97" a="1"/>
  <c r="E24" i="97" s="1"/>
  <c r="E25" i="97" a="1"/>
  <c r="E25" i="97" s="1"/>
  <c r="C4" i="97" a="1"/>
  <c r="C4" i="97" s="1"/>
  <c r="C5" i="97" a="1"/>
  <c r="C5" i="97" s="1"/>
  <c r="C6" i="97" a="1"/>
  <c r="C6" i="97"/>
  <c r="C7" i="97" a="1"/>
  <c r="C7" i="97" s="1"/>
  <c r="C8" i="97" a="1"/>
  <c r="C8" i="97" s="1"/>
  <c r="C9" i="97" a="1"/>
  <c r="C9" i="97"/>
  <c r="C10" i="97" a="1"/>
  <c r="C10" i="97" s="1"/>
  <c r="C11" i="97" a="1"/>
  <c r="C11" i="97" s="1"/>
  <c r="C12" i="97" a="1"/>
  <c r="C12" i="97" s="1"/>
  <c r="C13" i="97" a="1"/>
  <c r="C13" i="97" s="1"/>
  <c r="C14" i="97" a="1"/>
  <c r="C14" i="97" s="1"/>
  <c r="C15" i="97" a="1"/>
  <c r="C15" i="97"/>
  <c r="C16" i="97" a="1"/>
  <c r="C16" i="97" s="1"/>
  <c r="C17" i="97" a="1"/>
  <c r="C17" i="97" s="1"/>
  <c r="C18" i="97" a="1"/>
  <c r="C18" i="97" s="1"/>
  <c r="C19" i="97" a="1"/>
  <c r="C19" i="97" s="1"/>
  <c r="C20" i="97" a="1"/>
  <c r="C20" i="97" s="1"/>
  <c r="C21" i="97" a="1"/>
  <c r="C21" i="97" s="1"/>
  <c r="C22" i="97" a="1"/>
  <c r="C22" i="97" s="1"/>
  <c r="C23" i="97" a="1"/>
  <c r="C23" i="97" s="1"/>
  <c r="C24" i="97" a="1"/>
  <c r="C24" i="97" s="1"/>
  <c r="C25" i="97" a="1"/>
  <c r="C25" i="97" s="1"/>
  <c r="D5" i="101" a="1"/>
  <c r="D5" i="101" s="1"/>
  <c r="D6" i="101" a="1"/>
  <c r="D6" i="101" s="1"/>
  <c r="D7" i="101" a="1"/>
  <c r="D7" i="101" s="1"/>
  <c r="D8" i="101" a="1"/>
  <c r="D8" i="101" s="1"/>
  <c r="D9" i="101" a="1"/>
  <c r="D9" i="101" s="1"/>
  <c r="D10" i="101" a="1"/>
  <c r="D10" i="101" s="1"/>
  <c r="D11" i="101" a="1"/>
  <c r="D11" i="101" s="1"/>
  <c r="D12" i="101" a="1"/>
  <c r="D12" i="101" s="1"/>
  <c r="D13" i="101" a="1"/>
  <c r="D13" i="101" s="1"/>
  <c r="D14" i="101" a="1"/>
  <c r="D14" i="101" s="1"/>
  <c r="D15" i="101" a="1"/>
  <c r="D15" i="101" s="1"/>
  <c r="D16" i="101" a="1"/>
  <c r="D16" i="101" s="1"/>
  <c r="D17" i="101" a="1"/>
  <c r="D17" i="101" s="1"/>
  <c r="D18" i="101" a="1"/>
  <c r="D18" i="101" s="1"/>
  <c r="D19" i="101" a="1"/>
  <c r="D19" i="101" s="1"/>
  <c r="D20" i="101" a="1"/>
  <c r="D20" i="101" s="1"/>
  <c r="D21" i="101" a="1"/>
  <c r="D21" i="101" s="1"/>
  <c r="D22" i="101" a="1"/>
  <c r="D22" i="101" s="1"/>
  <c r="D23" i="101" a="1"/>
  <c r="D23" i="101" s="1"/>
  <c r="D24" i="101" a="1"/>
  <c r="D24" i="101" s="1"/>
  <c r="D25" i="101" a="1"/>
  <c r="D25" i="101" s="1"/>
  <c r="D4" i="101" a="1"/>
  <c r="D4" i="101" s="1"/>
  <c r="C3" i="112"/>
  <c r="C15" i="112"/>
  <c r="C4" i="112"/>
  <c r="C16" i="112"/>
  <c r="C5" i="112"/>
  <c r="C17" i="112"/>
  <c r="C6" i="112"/>
  <c r="C18" i="112"/>
  <c r="C7" i="112"/>
  <c r="C19" i="112"/>
  <c r="C8" i="112"/>
  <c r="C20" i="112"/>
  <c r="C9" i="112"/>
  <c r="C21" i="112"/>
  <c r="C10" i="112"/>
  <c r="C22" i="112"/>
  <c r="C11" i="112"/>
  <c r="C23" i="112"/>
  <c r="C12" i="112"/>
  <c r="C24" i="112"/>
  <c r="C13" i="112"/>
  <c r="C25" i="112"/>
  <c r="C14" i="11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<sst xmlns="http://schemas.openxmlformats.org/spreadsheetml/2006/main" count="270" uniqueCount="227">
  <si>
    <t>Author</t>
  </si>
  <si>
    <t>Ablebits.com</t>
  </si>
  <si>
    <t>Last update</t>
  </si>
  <si>
    <t>Tutorial URL</t>
  </si>
  <si>
    <t>Examples:</t>
  </si>
  <si>
    <t xml:space="preserve">• </t>
  </si>
  <si>
    <t xml:space="preserve"> </t>
  </si>
  <si>
    <t>Source data</t>
  </si>
  <si>
    <t>Result</t>
  </si>
  <si>
    <t>Origina data</t>
  </si>
  <si>
    <t>jacket-red-XL-120</t>
  </si>
  <si>
    <t>sweater-green-M-140</t>
  </si>
  <si>
    <t>blazer-black-XL-210</t>
  </si>
  <si>
    <t>kimono-red-L-190</t>
  </si>
  <si>
    <t>Sample Workbook to Excel REGEXEXTRACT Function</t>
  </si>
  <si>
    <t>Excel REGEXEXTRACT function with formula examples</t>
  </si>
  <si>
    <t>EXCEL is basically coffee for accountants.</t>
  </si>
  <si>
    <t>My formulas excel when nobody is watching.</t>
  </si>
  <si>
    <t>She said her cooking skills excelled during lockdown.</t>
  </si>
  <si>
    <t>EXCELLENT work, but the Excel sheet is still broken.</t>
  </si>
  <si>
    <t>Nobody expects an Excel wizard before 9 a.m.</t>
  </si>
  <si>
    <t>The cat walked across my keyboard and somehow fixed the Excel file.</t>
  </si>
  <si>
    <t>Excel users know the pain of circular references.</t>
  </si>
  <si>
    <t>She excelled at hiding snacks in the office fridge.</t>
  </si>
  <si>
    <t>EXCEL spreadsheets and existential crises go together.</t>
  </si>
  <si>
    <t>I renamed the file Final_Excel_v27_REAL.xlsx.</t>
  </si>
  <si>
    <t>Excellence is important, but so is saving your Excel file.</t>
  </si>
  <si>
    <t>He tried to excel at multitasking and forgot the meeting.</t>
  </si>
  <si>
    <t>EXcEl capitalization tests are surprisingly annoying.</t>
  </si>
  <si>
    <t>Excel is an excellence of numbers and mild panic.</t>
  </si>
  <si>
    <t>Nothing builds character like debugging an Excel formula at midnight.</t>
  </si>
  <si>
    <t>Some people meditate, others organize color-coded Excel sheets.</t>
  </si>
  <si>
    <t>Excel users say EXCEL is easy until Excel starts returning mysterious errors.</t>
  </si>
  <si>
    <t>The teacher said, "If you really want to excel, stop fear-clicking in EXCEL".</t>
  </si>
  <si>
    <t>He tried to excel at budgeting, but Excel kept exposing his snack expenses.</t>
  </si>
  <si>
    <t>Excel dashboards look impressive until EXCEL decides to refresh.</t>
  </si>
  <si>
    <t>REGEXEXTRACT(text, pattern, [return_mode], [case_sensitivity])</t>
  </si>
  <si>
    <t>Excel REGEXEXTRACT function</t>
  </si>
  <si>
    <t>dress-XL-blue-200</t>
  </si>
  <si>
    <t>blouse-M-150-red</t>
  </si>
  <si>
    <t>shirt-300-L-green</t>
  </si>
  <si>
    <t>skirt-XS-80-black</t>
  </si>
  <si>
    <t>coat-L-black-250</t>
  </si>
  <si>
    <t>tshirt-S-90-white</t>
  </si>
  <si>
    <t>jeans-180-M-blue</t>
  </si>
  <si>
    <t>hoodie-XL-160-gray</t>
  </si>
  <si>
    <t>shorts-75-S-blue</t>
  </si>
  <si>
    <t>jumpsuit-M-red-110</t>
  </si>
  <si>
    <t>cardigan-130-L-beige</t>
  </si>
  <si>
    <t>top-XS-pink-60</t>
  </si>
  <si>
    <t>pants-M-170-brown</t>
  </si>
  <si>
    <t>vest-95-L-gray</t>
  </si>
  <si>
    <t>parka-XL-300-green</t>
  </si>
  <si>
    <t>tanktop-S-50-yellow</t>
  </si>
  <si>
    <t>leggings-85-M-black</t>
  </si>
  <si>
    <t>pullover-140-XL-navy</t>
  </si>
  <si>
    <t>skort-S-white-70</t>
  </si>
  <si>
    <t>Result as text</t>
  </si>
  <si>
    <t>Result as number</t>
  </si>
  <si>
    <t>REGEXEXTRACT formula to extract numbers</t>
  </si>
  <si>
    <t>Support Desk: +44 20 7946 0958</t>
  </si>
  <si>
    <t>Emergency Line: +44 (161) 496 1123</t>
  </si>
  <si>
    <t>Office Contact +44 (161) 4961123</t>
  </si>
  <si>
    <t>Backup Number: +44(161)4961123</t>
  </si>
  <si>
    <t>Customer Service: +49 30 901820</t>
  </si>
  <si>
    <t>Reception Desk: +49 (89) 62213000</t>
  </si>
  <si>
    <t>Hotline +49(89)62213000</t>
  </si>
  <si>
    <t>John Smith +1 202 555 0123</t>
  </si>
  <si>
    <t>Emily Johnson +1 (214)-583-1297</t>
  </si>
  <si>
    <t>Michael Brown +1 (214) 583 1297</t>
  </si>
  <si>
    <t>Olivia Davis +1 (214) 5831297</t>
  </si>
  <si>
    <t>Daniel Wilson +1(214)5831297</t>
  </si>
  <si>
    <t>Liam Anderson +61 (3)-9123-4455</t>
  </si>
  <si>
    <t>Sophia Martinez +61 (3) 9123 4455</t>
  </si>
  <si>
    <t>James Thomas +61 (3) 91234455</t>
  </si>
  <si>
    <t>Charlotte Moore +61(3)91234455</t>
  </si>
  <si>
    <t>Berlin Office +49 (89)-6221-3000</t>
  </si>
  <si>
    <t>Noah White +81 3 6384 9000</t>
  </si>
  <si>
    <t>Ava Harris +81 (75)-441-7788</t>
  </si>
  <si>
    <t>Lucas Martin +81 (75) 441 7788</t>
  </si>
  <si>
    <t>Phone number</t>
  </si>
  <si>
    <t>Country code</t>
  </si>
  <si>
    <t xml:space="preserve"> +49 (89) 6221 3000 Technical Support</t>
  </si>
  <si>
    <t>Call +61 2 9374 4000 if need tech support</t>
  </si>
  <si>
    <t xml:space="preserve">+44 (161)-496-1123 - Sales Team </t>
  </si>
  <si>
    <t>Item ID A-552 qty 12 price:$45.50 warehouse 3</t>
  </si>
  <si>
    <t>Invoice 8841 5 units Price $ 129 pending shipment</t>
  </si>
  <si>
    <t>SKU XZ-99 Qty:1 price 75.00 backordered</t>
  </si>
  <si>
    <t>Price:$5.99 Product 445A Qty 8 discount applied</t>
  </si>
  <si>
    <t>Order ID 9921 Qty 15 price: $250 delivered</t>
  </si>
  <si>
    <t>Item B-77 2 pcs Price $19.95 tax included</t>
  </si>
  <si>
    <t>price:$ 9 Product code 881-K Qty 10 returned</t>
  </si>
  <si>
    <t>Shipment 44502 Qty 4 Price 150.00 urgent</t>
  </si>
  <si>
    <t>Invoice #A882 Qty 6 price $ 32.49 approved</t>
  </si>
  <si>
    <t>Price:$1200 Item ZX-44 Qty 11 in transit</t>
  </si>
  <si>
    <t>SKU P-100 Price $ 18.75 Qty 9 awaiting pickup</t>
  </si>
  <si>
    <t>Product ID R55 qty 7 price:$300.99 confirmed</t>
  </si>
  <si>
    <t>Price 49 Order #9001 Qty 5 completed</t>
  </si>
  <si>
    <t>Item 66-B Qty 13 price:$ 77.70 on hold</t>
  </si>
  <si>
    <t>Invoice 2201 Qty:20 Price:$8.5 processing</t>
  </si>
  <si>
    <t>Shipment ID A-77 qty 3 price 199.00 delivered</t>
  </si>
  <si>
    <t>Price $999 Product QX-1 Qty 14 reserved</t>
  </si>
  <si>
    <t>Order 6612 Qty:1 price:$0.99 sample order</t>
  </si>
  <si>
    <t>Item T-800 price 2500.00 Qty 16 priority</t>
  </si>
  <si>
    <t>Price:$ 14.40 Product 700X Qty 2 ready to ship</t>
  </si>
  <si>
    <t>Price:$120Order9988Qty3Processing</t>
  </si>
  <si>
    <t>Price as number</t>
  </si>
  <si>
    <t>PRICE: $99.00 QTY: 3 Order #1045 Paid</t>
  </si>
  <si>
    <t>Order 7751 Qty 2 PRICE:5.00 packed</t>
  </si>
  <si>
    <t>Price substring</t>
  </si>
  <si>
    <t>REGEXEXTRACT formula to get phone numbers</t>
  </si>
  <si>
    <t>Visit our website at https://www.example.com for more information</t>
  </si>
  <si>
    <t>Customer portal available at http://portal.company.org/login</t>
  </si>
  <si>
    <t>You can download the report from www.fileshare.net/report2026</t>
  </si>
  <si>
    <t>For support contact us or visit https://support.example.io/help</t>
  </si>
  <si>
    <t>www.traveldeals.com has surprisingly cheap flights today</t>
  </si>
  <si>
    <t>The meeting notes are stored at http://intranet.local/docs</t>
  </si>
  <si>
    <t>Check product updates here: https://updates.softwarehub.com/v2</t>
  </si>
  <si>
    <t>Our old website www.old-store.net is still online</t>
  </si>
  <si>
    <t>Follow the documentation at https://docs.example.dev/getting-started</t>
  </si>
  <si>
    <t>Need inspiration? Browse www.designweekly.co anytime</t>
  </si>
  <si>
    <t>The redirect page is http://redirect.example.com/home</t>
  </si>
  <si>
    <t>https://academy.learnexcel.com offers free tutorials</t>
  </si>
  <si>
    <t>The tracking dashboard lives at www.analyticsdata.org/dashboard</t>
  </si>
  <si>
    <t>Please upload files using http://uploads.company.net</t>
  </si>
  <si>
    <t>You can compare prices at https://shopcompare.com</t>
  </si>
  <si>
    <t>www.weatheralerts.info posted a storm warning</t>
  </si>
  <si>
    <t>The beta app is hosted on https://beta.platform.ai</t>
  </si>
  <si>
    <t>Archived reports remain on http://archive.records.gov</t>
  </si>
  <si>
    <t>Check availability on www.hotelbooking.eu before traveling</t>
  </si>
  <si>
    <t>The image CDN is https://cdn.mediafiles.com/assets</t>
  </si>
  <si>
    <t>Employees should use http://vpn.internal.net to connect remotely</t>
  </si>
  <si>
    <t>Our community forum is available at www.communitychat.net</t>
  </si>
  <si>
    <t>Open the API console at https://api.toolsandbox.dev</t>
  </si>
  <si>
    <t>REGEXEXTRACT formula to extract URLs</t>
  </si>
  <si>
    <t>URL</t>
  </si>
  <si>
    <t>AA123-4567-789-9876DF</t>
  </si>
  <si>
    <t>ZX9-44321-88-QWERT12</t>
  </si>
  <si>
    <t>MN5678-9-45678-AB12</t>
  </si>
  <si>
    <t>KJ45-778899-1-XY9999</t>
  </si>
  <si>
    <t>RT2024-333-76543-END55</t>
  </si>
  <si>
    <t>P1-8888-777-ABCD1234</t>
  </si>
  <si>
    <t>LMNOP12-45-678901-QT7</t>
  </si>
  <si>
    <t>BB7-123456-90-ZXCVB1</t>
  </si>
  <si>
    <t>QWE12345-6-7777-TY98</t>
  </si>
  <si>
    <t>GH56-44444-222-PLMNO9</t>
  </si>
  <si>
    <t>TRX9-1010-55555-AA1</t>
  </si>
  <si>
    <t>YU123-78901-66-HJKL777</t>
  </si>
  <si>
    <t>JKL202-456-89-MNBVCX</t>
  </si>
  <si>
    <t>AZ1-99999-1234-QW12ER</t>
  </si>
  <si>
    <t>POIU77-6543-8-LKJH90</t>
  </si>
  <si>
    <t>DF45-121212-7777-ASDF1</t>
  </si>
  <si>
    <t>HHH999-55-44444-ZZTOP7</t>
  </si>
  <si>
    <t>BN12-3333-9090-MK45PL</t>
  </si>
  <si>
    <t>CVB88-2DF-333333-RST45</t>
  </si>
  <si>
    <t>UU7-888888-1SERT-HELLO22</t>
  </si>
  <si>
    <t>RX1001-777-54321-ALPHA9</t>
  </si>
  <si>
    <t>TT55-909090-12-BETA456</t>
  </si>
  <si>
    <t>NM2025-809-654321-GAMMA77</t>
  </si>
  <si>
    <t>First group</t>
  </si>
  <si>
    <t>Last group</t>
  </si>
  <si>
    <t>Group 1</t>
  </si>
  <si>
    <t>Group 3</t>
  </si>
  <si>
    <t>Group 4</t>
  </si>
  <si>
    <t>Group 2</t>
  </si>
  <si>
    <t>REGEXEXTRACT formula to extract multiple parts</t>
  </si>
  <si>
    <t>REGEXEXTRACT formula to get all groups</t>
  </si>
  <si>
    <t>Contact John at john.smith@example.com for more details</t>
  </si>
  <si>
    <t>Please send the invoice to billing@abc.com today</t>
  </si>
  <si>
    <t>mary.jones@example.com requested a password reset</t>
  </si>
  <si>
    <t>For partnership inquiries email partners@abc.com</t>
  </si>
  <si>
    <t>The HR mailbox is careers@company.com</t>
  </si>
  <si>
    <t>You can also copy admin@example.com on the message</t>
  </si>
  <si>
    <t>Reminder sent to david87@abc.com yesterday</t>
  </si>
  <si>
    <t>The customer used support@company.com during registration</t>
  </si>
  <si>
    <t>Need help? Write to contact@example.com now</t>
  </si>
  <si>
    <t>The notification came from noreply@abc.com this morning</t>
  </si>
  <si>
    <t>Please forward this file to finance@company.com</t>
  </si>
  <si>
    <t>sarah.connor@example.com submitted the form successfully</t>
  </si>
  <si>
    <t>The backup contact is office@abc.com if nobody replies</t>
  </si>
  <si>
    <t>Your order confirmation was sent by sales@company.com</t>
  </si>
  <si>
    <t>Reach out to teamlead@example.com for approval</t>
  </si>
  <si>
    <t>The event invitation came from events@abc.com</t>
  </si>
  <si>
    <t>Questions should go to training@company.com before Friday</t>
  </si>
  <si>
    <t>I accidentally emailed wrong.person@example.com</t>
  </si>
  <si>
    <t>The package tracking update arrived from shipping@abc.com</t>
  </si>
  <si>
    <t>For technical issues contact it-support@company.com</t>
  </si>
  <si>
    <t>Marketing updates are managed by newsletter@example.com</t>
  </si>
  <si>
    <t>Please CC operations@abc.com in future requests</t>
  </si>
  <si>
    <t>Our support team can be reached at help@company.com anytime</t>
  </si>
  <si>
    <t>The coffee machine was officially declared “temperamental” on 07/07/23</t>
  </si>
  <si>
    <t>The office microwave exploded on 03/15/24 right before lunch</t>
  </si>
  <si>
    <t>My budget looked optimistic on 12/31/24 and terrifying by 05-Jan-2025</t>
  </si>
  <si>
    <t>Someone renamed Final_Report_02/28/25_v8_REAL.xlsx again</t>
  </si>
  <si>
    <t>I confidently said “this will only take 5 minutes” on 08/18/23</t>
  </si>
  <si>
    <t>Management announced “exciting changes” on 04/01/24 and everyone got nervous</t>
  </si>
  <si>
    <t>The cat walked across the keyboard on 10/10/24 and improved the formula</t>
  </si>
  <si>
    <t>Nobody trusted the server after 13-Jun-2023</t>
  </si>
  <si>
    <t>My New Year resolutions expired around 01/10/25</t>
  </si>
  <si>
    <t>Someone pressed Reply All on 05/06/24 and chaos followed immediately</t>
  </si>
  <si>
    <t>The spreadsheet became self-aware on 07-Aug-2024</t>
  </si>
  <si>
    <t>I started organizing my files on 09/01/24 and accidentally opened taxes from 2017</t>
  </si>
  <si>
    <t>The office plant survived longer than expected after 12-Dec-2023</t>
  </si>
  <si>
    <t>Our “temporary workaround” has existed since 02/02/22</t>
  </si>
  <si>
    <t>The team-building event scheduled for 03/21/25 somehow involved karaoke</t>
  </si>
  <si>
    <t>The password policy changed again on 11-Nov-2024</t>
  </si>
  <si>
    <t>Finance discovered a mysterious extra zero on 08/30/24</t>
  </si>
  <si>
    <t>The intern fixed the bug on 16-Apr-2025 while the senior developers watched silently</t>
  </si>
  <si>
    <t>Dates</t>
  </si>
  <si>
    <t>Someone accidentally typed 12/345/2024 instead of 12/3/2024 in the report</t>
  </si>
  <si>
    <t>Our meeting was moved from 04/999/24 to 04/09/24</t>
  </si>
  <si>
    <t>REGEXEXTRACT formula to pull dates</t>
  </si>
  <si>
    <t>The snack drawer mysteriously became empty on 31-Oct-2026</t>
  </si>
  <si>
    <t>The meeting originally planned for 02/14/26 somehow lasted until 15-Feb-2026</t>
  </si>
  <si>
    <t>I promised to start exercising on 1/1/26 but somehow 14-Feb-2026 arrived first</t>
  </si>
  <si>
    <t>Extract numbers</t>
  </si>
  <si>
    <t>Pull website URLs</t>
  </si>
  <si>
    <t>Get phone numbers and country codes</t>
  </si>
  <si>
    <t>Retrieve dates</t>
  </si>
  <si>
    <t>REGEXEXTRACT formula with capturing group</t>
  </si>
  <si>
    <t>REGEXEXTRACT with capturing and non-capturing groups</t>
  </si>
  <si>
    <t>REGEXEXTRACT formula to extract all groups</t>
  </si>
  <si>
    <t xml:space="preserve">AblebitsRegexExtract function </t>
  </si>
  <si>
    <t>Extract email addresses using regex</t>
  </si>
  <si>
    <t>&gt;&gt; For more info, see https://www.ablebits.com/docs/excel-regex-tools/</t>
  </si>
  <si>
    <t xml:space="preserve">&gt;&gt; This is a custom AblebitsRegexExtract function inserted using Ablebits Regex Tools. </t>
  </si>
  <si>
    <t>The workbook shows how to use REGEXEXTRACT in Excel to extract specific parts of text strings using regular expressions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</si>
</sst>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27"/>
      <color theme="1" tint="0.249977111117893"/>
      <name val="Calibri"/>
      <family val="2"/>
      <charset val="204"/>
      <scheme val="minor"/>
    </font>
    <font>
      <sz val="11"/>
      <color theme="10"/>
      <name val="Calibri"/>
      <family val="2"/>
      <charset val="204"/>
      <scheme val="minor"/>
    </font>
    <font>
      <sz val="11"/>
      <color theme="1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scheme val="minor"/>
    </font>
    <font>
      <i/>
      <sz val="11"/>
      <color theme="4" tint="-0.499984740745262"/>
      <name val="Calibri"/>
      <family val="2"/>
      <scheme val="minor"/>
    </font>
    <font>
      <i/>
      <sz val="11"/>
      <color theme="1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7FF"/>
        <bgColor indexed="64"/>
      </patternFill>
    </fill>
  </fills>
  <borders count="26">
    <border>
      <left/>
      <right/>
      <top/>
      <bottom/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/>
      <right/>
      <top style="thin">
        <color theme="2" tint="-0.249977111117893"/>
      </top>
      <bottom/>
      <diagonal/>
    </border>
    <border>
      <left/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/>
      <top/>
      <bottom/>
      <diagonal/>
    </border>
    <border>
      <left/>
      <right style="thin">
        <color theme="2" tint="-0.249977111117893"/>
      </right>
      <top/>
      <bottom/>
      <diagonal/>
    </border>
    <border>
      <left style="thin">
        <color theme="2" tint="-0.249977111117893"/>
      </left>
      <right/>
      <top/>
      <bottom style="thin">
        <color theme="2" tint="-0.249977111117893"/>
      </bottom>
      <diagonal/>
    </border>
    <border>
      <left/>
      <right/>
      <top/>
      <bottom style="thin">
        <color theme="2" tint="-0.249977111117893"/>
      </bottom>
      <diagonal/>
    </border>
    <border>
      <left/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 style="thin">
        <color theme="9" tint="0.39997558519241921"/>
      </right>
      <top/>
      <bottom/>
      <diagonal/>
    </border>
    <border>
      <left style="thin">
        <color theme="9" tint="0.39997558519241921"/>
      </left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rgb="FFB3B3FF"/>
      </left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 style="thin">
        <color rgb="FFB3B3FF"/>
      </right>
      <top/>
      <bottom/>
      <diagonal/>
    </border>
    <border>
      <left style="thin">
        <color rgb="FFB3B3FF"/>
      </left>
      <right style="thin">
        <color rgb="FFB3B3FF"/>
      </right>
      <top/>
      <bottom style="thin">
        <color rgb="FFB3B3FF"/>
      </bottom>
      <diagonal/>
    </border>
    <border>
      <left style="thin">
        <color rgb="FFB3B3FF"/>
      </left>
      <right style="thin">
        <color rgb="FFB3B3FF"/>
      </right>
      <top style="thin">
        <color rgb="FFB3B3FF"/>
      </top>
      <bottom style="thin">
        <color rgb="FFB3B3FF"/>
      </bottom>
      <diagonal/>
    </border>
    <border>
      <left style="thin">
        <color theme="9" tint="0.39997558519241921"/>
      </left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/>
      <right style="thin">
        <color theme="9" tint="0.39997558519241921"/>
      </right>
      <top/>
      <bottom/>
      <diagonal/>
    </border>
    <border>
      <left style="thin">
        <color theme="9" tint="0.39997558519241921"/>
      </left>
      <right/>
      <top/>
      <bottom style="thin">
        <color theme="9" tint="0.39997558519241921"/>
      </bottom>
      <diagonal/>
    </border>
    <border>
      <left/>
      <right style="thin">
        <color theme="9" tint="0.39997558519241921"/>
      </right>
      <top/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/>
    <xf numFmtId="0" fontId="7" fillId="0" borderId="0"/>
    <xf numFmtId="0" fontId="6" fillId="0" borderId="0" applyNumberFormat="0" applyFill="0" applyBorder="0" applyAlignment="0" applyProtection="0"/>
  </cellStyleXfs>
  <cellXfs count="65">
    <xf numFmtId="0" fontId="0" fillId="0" borderId="0" xfId="0"/>
    <xf numFmtId="0" fontId="7" fillId="3" borderId="0" xfId="2" applyFill="1"/>
    <xf numFmtId="0" fontId="7" fillId="3" borderId="0" xfId="2" applyFill="1" applyAlignment="1">
      <alignment horizontal="left"/>
    </xf>
    <xf numFmtId="0" fontId="9" fillId="3" borderId="0" xfId="3" applyFont="1" applyFill="1"/>
    <xf numFmtId="0" fontId="10" fillId="0" borderId="0" xfId="3" applyFont="1" applyAlignment="1"/>
    <xf numFmtId="0" fontId="11" fillId="3" borderId="0" xfId="2" applyFont="1" applyFill="1" applyAlignment="1">
      <alignment vertical="top"/>
    </xf>
    <xf numFmtId="0" fontId="7" fillId="3" borderId="0" xfId="2" applyFill="1" applyAlignment="1">
      <alignment vertical="top"/>
    </xf>
    <xf numFmtId="0" fontId="7" fillId="3" borderId="0" xfId="2" applyFill="1" applyAlignment="1">
      <alignment horizontal="right"/>
    </xf>
    <xf numFmtId="0" fontId="7" fillId="0" borderId="0" xfId="2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5" fillId="4" borderId="12" xfId="0" applyFont="1" applyFill="1" applyBorder="1"/>
    <xf numFmtId="0" fontId="0" fillId="0" borderId="13" xfId="0" applyBorder="1"/>
    <xf numFmtId="0" fontId="0" fillId="0" borderId="14" xfId="0" applyBorder="1"/>
    <xf numFmtId="164" fontId="4" fillId="3" borderId="0" xfId="2" applyNumberFormat="1" applyFont="1" applyFill="1" applyAlignment="1">
      <alignment horizontal="left"/>
    </xf>
    <xf numFmtId="0" fontId="5" fillId="4" borderId="15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left" vertical="center"/>
    </xf>
    <xf numFmtId="0" fontId="10" fillId="3" borderId="0" xfId="1" applyFont="1" applyFill="1" applyAlignment="1">
      <alignment vertical="top"/>
    </xf>
    <xf numFmtId="0" fontId="0" fillId="0" borderId="1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6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13" xfId="0" quotePrefix="1" applyBorder="1"/>
    <xf numFmtId="0" fontId="12" fillId="0" borderId="0" xfId="0" applyFont="1" applyAlignment="1">
      <alignment vertical="center"/>
    </xf>
    <xf numFmtId="0" fontId="10" fillId="0" borderId="0" xfId="1" applyFont="1"/>
    <xf numFmtId="0" fontId="3" fillId="3" borderId="0" xfId="2" applyFont="1" applyFill="1"/>
    <xf numFmtId="0" fontId="10" fillId="0" borderId="0" xfId="1" applyFont="1" applyFill="1"/>
    <xf numFmtId="0" fontId="10" fillId="0" borderId="0" xfId="1" applyFont="1" applyFill="1" applyAlignment="1">
      <alignment horizontal="left"/>
    </xf>
    <xf numFmtId="0" fontId="0" fillId="0" borderId="22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2" fontId="0" fillId="0" borderId="10" xfId="0" applyNumberFormat="1" applyBorder="1"/>
    <xf numFmtId="2" fontId="0" fillId="0" borderId="11" xfId="0" applyNumberFormat="1" applyBorder="1"/>
    <xf numFmtId="0" fontId="0" fillId="0" borderId="0" xfId="0" applyAlignment="1">
      <alignment vertical="center"/>
    </xf>
    <xf numFmtId="0" fontId="0" fillId="0" borderId="25" xfId="0" applyBorder="1"/>
    <xf numFmtId="0" fontId="0" fillId="0" borderId="9" xfId="0" applyBorder="1"/>
    <xf numFmtId="0" fontId="5" fillId="2" borderId="17" xfId="0" applyFont="1" applyFill="1" applyBorder="1" applyAlignment="1">
      <alignment horizontal="left" vertical="center"/>
    </xf>
    <xf numFmtId="14" fontId="0" fillId="0" borderId="0" xfId="0" applyNumberFormat="1"/>
    <xf numFmtId="0" fontId="2" fillId="3" borderId="0" xfId="2" applyFont="1" applyFill="1" applyAlignment="1">
      <alignment vertical="top"/>
    </xf>
    <xf numFmtId="0" fontId="13" fillId="0" borderId="0" xfId="0" applyFont="1"/>
    <xf numFmtId="0" fontId="12" fillId="0" borderId="0" xfId="0" applyFont="1" applyAlignment="1">
      <alignment horizontal="center" vertical="center"/>
    </xf>
    <xf numFmtId="0" fontId="10" fillId="0" borderId="0" xfId="1" applyFont="1" applyFill="1" applyAlignment="1">
      <alignment horizontal="left"/>
    </xf>
    <xf numFmtId="0" fontId="8" fillId="3" borderId="0" xfId="2" applyFont="1" applyFill="1" applyAlignment="1">
      <alignment horizontal="left"/>
    </xf>
    <xf numFmtId="0" fontId="1" fillId="3" borderId="0" xfId="2" applyFont="1" applyFill="1" applyAlignment="1">
      <alignment vertical="top" wrapText="1"/>
    </xf>
    <xf numFmtId="0" fontId="7" fillId="3" borderId="0" xfId="2" applyFill="1" applyAlignment="1">
      <alignment vertical="top" wrapText="1"/>
    </xf>
    <xf numFmtId="0" fontId="10" fillId="0" borderId="0" xfId="1" applyFont="1" applyFill="1"/>
    <xf numFmtId="0" fontId="12" fillId="0" borderId="1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0" fillId="0" borderId="4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5" fillId="2" borderId="23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14" fillId="0" borderId="0" xfId="1" applyFont="1"/>
  </cellXfs>
  <cellStyles count="4">
    <cellStyle name="Hyperlink" xfId="1" builtinId="8"/>
    <cellStyle name="Hyperlink 3" xfId="3" xr:uid="{00000000-0005-0000-0000-000001000000}"/>
    <cellStyle name="Normal" xfId="0" builtinId="0"/>
    <cellStyle name="Normal 3" xfId="2" xr:uid="{00000000-0005-0000-0000-000003000000}"/>
  </cellStyles>
  <dxfs count="0"/>
  <tableStyles count="0" defaultTableStyle="TableStyleMedium2" defaultPivotStyle="PivotStyleLight16"/>
  <colors>
    <mruColors>
      <color rgb="FFB3B3FF"/>
      <color rgb="FFE7E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180897</xdr:colOff>
      <xdr:row>1</xdr:row>
      <xdr:rowOff>180022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3D4055-FB5D-49DE-A6F2-1037FF245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28647" cy="180022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20</xdr:row>
      <xdr:rowOff>161925</xdr:rowOff>
    </xdr:from>
    <xdr:to>
      <xdr:col>2</xdr:col>
      <xdr:colOff>5012013</xdr:colOff>
      <xdr:row>26</xdr:row>
      <xdr:rowOff>79965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2C0B35-DFA8-4373-828E-E6150747A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5257800"/>
          <a:ext cx="6050238" cy="1061040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 t="e">#N/A</fb>
    <v>6</v>
    <v>7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excel-regexextract-function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ablebits.com/docs/excel-regex-tools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K41"/>
  <sheetViews>
    <sheetView showGridLines="0" tabSelected="1" zoomScaleNormal="100" workbookViewId="0">
      <selection activeCell="B4" sqref="B4:F4"/>
    </sheetView>
  </sheetViews>
  <sheetFormatPr defaultColWidth="9.1328125" defaultRowHeight="14.25" x14ac:dyDescent="0.45"/>
  <cols>
    <col min="1" max="1" width="4.73046875" style="1" customWidth="1"/>
    <col min="2" max="2" width="15.73046875" style="1" customWidth="1"/>
    <col min="3" max="3" width="75.265625" style="1" customWidth="1"/>
    <col min="4" max="16384" width="9.1328125" style="1"/>
  </cols>
  <sheetData>
    <row r="2" spans="1:7" ht="20.25" customHeight="1" x14ac:dyDescent="0.45"/>
    <row r="3" spans="1:7" ht="15" customHeight="1" x14ac:dyDescent="0.45"/>
    <row r="4" spans="1:7" ht="34.5" x14ac:dyDescent="1">
      <c r="B4" s="49" t="s">
        <v>14</v>
      </c>
      <c r="C4" s="49"/>
      <c r="D4" s="49"/>
      <c r="E4" s="49"/>
      <c r="F4" s="49"/>
    </row>
    <row r="6" spans="1:7" ht="45.75" customHeight="1" x14ac:dyDescent="0.45">
      <c r="B6" s="50" t="s">
        <v>226</v>
      </c>
      <c r="C6" s="51"/>
    </row>
    <row r="7" spans="1:7" x14ac:dyDescent="0.45">
      <c r="B7" s="2" t="s">
        <v>0</v>
      </c>
      <c r="C7" s="3" t="s">
        <v>1</v>
      </c>
    </row>
    <row r="8" spans="1:7" x14ac:dyDescent="0.45">
      <c r="B8" s="2" t="s">
        <v>2</v>
      </c>
      <c r="C8" s="19">
        <v>46150</v>
      </c>
    </row>
    <row r="9" spans="1:7" x14ac:dyDescent="0.45">
      <c r="B9" s="2" t="s">
        <v>3</v>
      </c>
      <c r="C9" s="33" t="s">
        <v>15</v>
      </c>
      <c r="D9" s="4"/>
      <c r="E9" s="4"/>
      <c r="F9" s="4"/>
      <c r="G9" s="4"/>
    </row>
    <row r="10" spans="1:7" x14ac:dyDescent="0.45">
      <c r="B10" s="2"/>
      <c r="C10" s="3"/>
    </row>
    <row r="11" spans="1:7" x14ac:dyDescent="0.45">
      <c r="B11" s="5" t="s">
        <v>4</v>
      </c>
      <c r="C11" s="6"/>
    </row>
    <row r="12" spans="1:7" x14ac:dyDescent="0.45">
      <c r="A12" s="7" t="s">
        <v>5</v>
      </c>
      <c r="B12" s="22" t="s">
        <v>37</v>
      </c>
      <c r="C12" s="45"/>
    </row>
    <row r="13" spans="1:7" x14ac:dyDescent="0.45">
      <c r="A13" s="7" t="s">
        <v>5</v>
      </c>
      <c r="B13" s="31" t="s">
        <v>215</v>
      </c>
      <c r="C13" s="45"/>
    </row>
    <row r="14" spans="1:7" x14ac:dyDescent="0.45">
      <c r="A14" s="7" t="s">
        <v>5</v>
      </c>
      <c r="B14" s="22" t="s">
        <v>216</v>
      </c>
      <c r="C14" s="45"/>
    </row>
    <row r="15" spans="1:7" x14ac:dyDescent="0.45">
      <c r="A15" s="7" t="s">
        <v>5</v>
      </c>
      <c r="B15" s="52" t="s">
        <v>217</v>
      </c>
      <c r="C15" s="52"/>
    </row>
    <row r="16" spans="1:7" x14ac:dyDescent="0.45">
      <c r="A16" s="7" t="s">
        <v>5</v>
      </c>
      <c r="B16" s="48" t="s">
        <v>218</v>
      </c>
      <c r="C16" s="48"/>
    </row>
    <row r="17" spans="1:7" x14ac:dyDescent="0.45">
      <c r="A17" s="7" t="s">
        <v>5</v>
      </c>
      <c r="B17" s="48" t="s">
        <v>219</v>
      </c>
      <c r="C17" s="48"/>
    </row>
    <row r="18" spans="1:7" x14ac:dyDescent="0.45">
      <c r="A18" s="7" t="s">
        <v>5</v>
      </c>
      <c r="B18" s="48" t="s">
        <v>221</v>
      </c>
      <c r="C18" s="48"/>
    </row>
    <row r="19" spans="1:7" x14ac:dyDescent="0.45">
      <c r="A19" s="7" t="s">
        <v>5</v>
      </c>
      <c r="B19" s="48" t="s">
        <v>165</v>
      </c>
      <c r="C19" s="48"/>
    </row>
    <row r="20" spans="1:7" x14ac:dyDescent="0.45">
      <c r="A20" s="7" t="s">
        <v>5</v>
      </c>
      <c r="B20" s="34" t="s">
        <v>222</v>
      </c>
      <c r="C20" s="34"/>
    </row>
    <row r="21" spans="1:7" s="8" customFormat="1" x14ac:dyDescent="0.45"/>
    <row r="23" spans="1:7" x14ac:dyDescent="0.45">
      <c r="G23" s="1" t="s">
        <v>6</v>
      </c>
    </row>
    <row r="41" spans="11:11" x14ac:dyDescent="0.45">
      <c r="K41" s="32"/>
    </row>
  </sheetData>
  <mergeCells count="7">
    <mergeCell ref="B18:C18"/>
    <mergeCell ref="B19:C19"/>
    <mergeCell ref="B4:F4"/>
    <mergeCell ref="B6:C6"/>
    <mergeCell ref="B15:C15"/>
    <mergeCell ref="B16:C16"/>
    <mergeCell ref="B17:C17"/>
  </mergeCells>
  <hyperlinks>
    <hyperlink ref="C7" r:id="rId1" display="https://www.Ablebits.com" xr:uid="{00000000-0004-0000-0000-000000000000}"/>
    <hyperlink ref="C9" r:id="rId2" xr:uid="{FED5D116-A777-42DE-825A-2B8CD946F150}"/>
    <hyperlink ref="B12" location="'REGEXEXTRACT function'!A1" display="Excel REGEXEXTRACT function" xr:uid="{7ED53D54-BE58-4B50-AE1D-3F38F770F36E}"/>
    <hyperlink ref="B13" location="'Extract numbers'!A1" display="Extract numbers" xr:uid="{0DF2BF09-791D-4568-9947-6D1877D93EC9}"/>
    <hyperlink ref="B14" location="'Extract URLs'!A1" display="Pull website URLs" xr:uid="{3A6E803B-67FD-4BD5-87B9-AB15A7A8C57A}"/>
    <hyperlink ref="B15:C15" location="'Extract phones'!A1" display="Get phone numbers and country codes" xr:uid="{D862DE45-92D5-4EB5-813E-3890BFF1569E}"/>
    <hyperlink ref="B16:C16" location="'Extract dates'!A1" display="Retrieve dates" xr:uid="{DB998F9C-C680-4DC7-AA24-E8AAFA0EC16C}"/>
    <hyperlink ref="B17:C17" location="'Capturing group'!A1" display="REGEXEXTRACT formula with capturing group" xr:uid="{C7978D75-1E8C-4AB7-AF72-47C943F487FC}"/>
    <hyperlink ref="B18:C18" location="'Extract all groups'!A1" display="REGEXEXTRACT formula to extract all groups" xr:uid="{634B8501-1177-4B3E-B4F8-FFAC2879B5BC}"/>
    <hyperlink ref="B19:C19" location="'Extract first and last groups'!A1" display="REGEXEXTRACT formula to extract multiple parts" xr:uid="{CB9A0DDD-5B6A-413F-B0E1-1145B950FCC8}"/>
    <hyperlink ref="B20" location="'Extract emails'!A1" display="AblebitsRegexExtract function " xr:uid="{5C6E218F-D7A9-46F4-9DB2-A71124A6B46E}"/>
  </hyperlinks>
  <pageMargins left="0.7" right="0.7" top="0.75" bottom="0.75" header="0.3" footer="0.3"/>
  <pageSetup orientation="portrait" r:id="rId3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BD960-DB9B-4B7C-B67A-8C8289E8DAFE}">
  <dimension ref="A1:E27"/>
  <sheetViews>
    <sheetView workbookViewId="0">
      <selection sqref="A1:C1"/>
    </sheetView>
  </sheetViews>
  <sheetFormatPr defaultRowHeight="14.25" x14ac:dyDescent="0.45"/>
  <cols>
    <col min="1" max="1" width="60.3984375" bestFit="1" customWidth="1"/>
    <col min="2" max="2" width="15.3984375" customWidth="1"/>
    <col min="3" max="3" width="60.3984375" customWidth="1"/>
    <col min="4" max="4" width="13.265625" customWidth="1"/>
    <col min="5" max="5" width="9.3984375" bestFit="1" customWidth="1"/>
  </cols>
  <sheetData>
    <row r="1" spans="1:5" ht="34.5" customHeight="1" x14ac:dyDescent="0.45">
      <c r="A1" s="47" t="s">
        <v>223</v>
      </c>
      <c r="B1" s="47"/>
      <c r="C1" s="47"/>
      <c r="D1" s="30"/>
    </row>
    <row r="2" spans="1:5" ht="19.5" customHeight="1" x14ac:dyDescent="0.45">
      <c r="A2" s="16" t="s">
        <v>7</v>
      </c>
      <c r="C2" s="43" t="s">
        <v>8</v>
      </c>
      <c r="E2" s="46" t="s">
        <v>225</v>
      </c>
    </row>
    <row r="3" spans="1:5" ht="17.25" customHeight="1" x14ac:dyDescent="0.45">
      <c r="A3" s="17" t="s">
        <v>167</v>
      </c>
      <c r="C3" s="42" t="str">
        <f>_xll.AblebitsUDF.AblebitsRegexExtract(A3, "[\w\.\-]+@[A-Za-z0-9\.\-]+\.[A-Za-z]{2,}")</f>
        <v>john.smith@example.com</v>
      </c>
      <c r="E3" s="64" t="s">
        <v>224</v>
      </c>
    </row>
    <row r="4" spans="1:5" ht="17.25" customHeight="1" x14ac:dyDescent="0.45">
      <c r="A4" s="17" t="s">
        <v>168</v>
      </c>
      <c r="C4" s="14" t="str">
        <f>_xll.AblebitsUDF.AblebitsRegexExtract(A4, "[\w\.\-]+@[A-Za-z0-9\.\-]+\.[A-Za-z]{2,}")</f>
        <v>billing@abc.com</v>
      </c>
    </row>
    <row r="5" spans="1:5" ht="17.25" customHeight="1" x14ac:dyDescent="0.45">
      <c r="A5" s="17" t="s">
        <v>189</v>
      </c>
      <c r="C5" s="14" t="str">
        <f>_xll.AblebitsUDF.AblebitsRegexExtract(A5, "[\w\.\-]+@[A-Za-z0-9\.\-]+\.[A-Za-z]{2,}")</f>
        <v>help@company.com</v>
      </c>
    </row>
    <row r="6" spans="1:5" ht="17.25" customHeight="1" x14ac:dyDescent="0.45">
      <c r="A6" s="17" t="s">
        <v>169</v>
      </c>
      <c r="C6" s="14" t="str">
        <f>_xll.AblebitsUDF.AblebitsRegexExtract(A6, "[\w\.\-]+@[A-Za-z0-9\.\-]+\.[A-Za-z]{2,}")</f>
        <v>mary.jones@example.com</v>
      </c>
    </row>
    <row r="7" spans="1:5" ht="17.25" customHeight="1" x14ac:dyDescent="0.45">
      <c r="A7" s="17" t="s">
        <v>170</v>
      </c>
      <c r="C7" s="14" t="str">
        <f>_xll.AblebitsUDF.AblebitsRegexExtract(A7, "[\w\.\-]+@[A-Za-z0-9\.\-]+\.[A-Za-z]{2,}")</f>
        <v>partners@abc.com</v>
      </c>
    </row>
    <row r="8" spans="1:5" ht="17.25" customHeight="1" x14ac:dyDescent="0.45">
      <c r="A8" s="17" t="s">
        <v>171</v>
      </c>
      <c r="C8" s="14" t="str">
        <f>_xll.AblebitsUDF.AblebitsRegexExtract(A8, "[\w\.\-]+@[A-Za-z0-9\.\-]+\.[A-Za-z]{2,}")</f>
        <v>careers@company.com</v>
      </c>
    </row>
    <row r="9" spans="1:5" ht="17.25" customHeight="1" x14ac:dyDescent="0.45">
      <c r="A9" s="17" t="s">
        <v>172</v>
      </c>
      <c r="C9" s="14" t="str">
        <f>_xll.AblebitsUDF.AblebitsRegexExtract(A9, "[\w\.\-]+@[A-Za-z0-9\.\-]+\.[A-Za-z]{2,}")</f>
        <v>admin@example.com</v>
      </c>
    </row>
    <row r="10" spans="1:5" ht="17.25" customHeight="1" x14ac:dyDescent="0.45">
      <c r="A10" s="17" t="s">
        <v>173</v>
      </c>
      <c r="C10" s="14" t="str">
        <f>_xll.AblebitsUDF.AblebitsRegexExtract(A10, "[\w\.\-]+@[A-Za-z0-9\.\-]+\.[A-Za-z]{2,}")</f>
        <v>david87@abc.com</v>
      </c>
    </row>
    <row r="11" spans="1:5" ht="17.25" customHeight="1" x14ac:dyDescent="0.45">
      <c r="A11" s="17" t="s">
        <v>174</v>
      </c>
      <c r="C11" s="14" t="str">
        <f>_xll.AblebitsUDF.AblebitsRegexExtract(A11, "[\w\.\-]+@[A-Za-z0-9\.\-]+\.[A-Za-z]{2,}")</f>
        <v>support@company.com</v>
      </c>
    </row>
    <row r="12" spans="1:5" ht="17.25" customHeight="1" x14ac:dyDescent="0.45">
      <c r="A12" s="17" t="s">
        <v>175</v>
      </c>
      <c r="C12" s="14" t="str">
        <f>_xll.AblebitsUDF.AblebitsRegexExtract(A12, "[\w\.\-]+@[A-Za-z0-9\.\-]+\.[A-Za-z]{2,}")</f>
        <v>contact@example.com</v>
      </c>
    </row>
    <row r="13" spans="1:5" ht="17.25" customHeight="1" x14ac:dyDescent="0.45">
      <c r="A13" s="17" t="s">
        <v>176</v>
      </c>
      <c r="C13" s="14" t="str">
        <f>_xll.AblebitsUDF.AblebitsRegexExtract(A13, "[\w\.\-]+@[A-Za-z0-9\.\-]+\.[A-Za-z]{2,}")</f>
        <v>noreply@abc.com</v>
      </c>
    </row>
    <row r="14" spans="1:5" ht="17.25" customHeight="1" x14ac:dyDescent="0.45">
      <c r="A14" s="17" t="s">
        <v>177</v>
      </c>
      <c r="C14" s="14" t="str">
        <f>_xll.AblebitsUDF.AblebitsRegexExtract(A14, "[\w\.\-]+@[A-Za-z0-9\.\-]+\.[A-Za-z]{2,}")</f>
        <v>finance@company.com</v>
      </c>
    </row>
    <row r="15" spans="1:5" ht="17.25" customHeight="1" x14ac:dyDescent="0.45">
      <c r="A15" s="17" t="s">
        <v>178</v>
      </c>
      <c r="C15" s="14" t="str">
        <f>_xll.AblebitsUDF.AblebitsRegexExtract(A15, "[\w\.\-]+@[A-Za-z0-9\.\-]+\.[A-Za-z]{2,}")</f>
        <v>sarah.connor@example.com</v>
      </c>
    </row>
    <row r="16" spans="1:5" ht="17.25" customHeight="1" x14ac:dyDescent="0.45">
      <c r="A16" s="17" t="s">
        <v>179</v>
      </c>
      <c r="C16" s="14" t="str">
        <f>_xll.AblebitsUDF.AblebitsRegexExtract(A16, "[\w\.\-]+@[A-Za-z0-9\.\-]+\.[A-Za-z]{2,}")</f>
        <v>office@abc.com</v>
      </c>
    </row>
    <row r="17" spans="1:3" ht="17.25" customHeight="1" x14ac:dyDescent="0.45">
      <c r="A17" s="17" t="s">
        <v>180</v>
      </c>
      <c r="C17" s="14" t="str">
        <f>_xll.AblebitsUDF.AblebitsRegexExtract(A17, "[\w\.\-]+@[A-Za-z0-9\.\-]+\.[A-Za-z]{2,}")</f>
        <v>sales@company.com</v>
      </c>
    </row>
    <row r="18" spans="1:3" ht="17.25" customHeight="1" x14ac:dyDescent="0.45">
      <c r="A18" s="17" t="s">
        <v>181</v>
      </c>
      <c r="C18" s="14" t="str">
        <f>_xll.AblebitsUDF.AblebitsRegexExtract(A18, "[\w\.\-]+@[A-Za-z0-9\.\-]+\.[A-Za-z]{2,}")</f>
        <v>teamlead@example.com</v>
      </c>
    </row>
    <row r="19" spans="1:3" ht="17.25" customHeight="1" x14ac:dyDescent="0.45">
      <c r="A19" s="17" t="s">
        <v>182</v>
      </c>
      <c r="C19" s="14" t="str">
        <f>_xll.AblebitsUDF.AblebitsRegexExtract(A19, "[\w\.\-]+@[A-Za-z0-9\.\-]+\.[A-Za-z]{2,}")</f>
        <v>events@abc.com</v>
      </c>
    </row>
    <row r="20" spans="1:3" ht="17.25" customHeight="1" x14ac:dyDescent="0.45">
      <c r="A20" s="17" t="s">
        <v>183</v>
      </c>
      <c r="C20" s="14" t="str">
        <f>_xll.AblebitsUDF.AblebitsRegexExtract(A20, "[\w\.\-]+@[A-Za-z0-9\.\-]+\.[A-Za-z]{2,}")</f>
        <v>training@company.com</v>
      </c>
    </row>
    <row r="21" spans="1:3" ht="17.25" customHeight="1" x14ac:dyDescent="0.45">
      <c r="A21" s="17" t="s">
        <v>184</v>
      </c>
      <c r="C21" s="14" t="str">
        <f>_xll.AblebitsUDF.AblebitsRegexExtract(A21, "[\w\.\-]+@[A-Za-z0-9\.\-]+\.[A-Za-z]{2,}")</f>
        <v>wrong.person@example.com</v>
      </c>
    </row>
    <row r="22" spans="1:3" ht="17.25" customHeight="1" x14ac:dyDescent="0.45">
      <c r="A22" s="17" t="s">
        <v>185</v>
      </c>
      <c r="C22" s="14" t="str">
        <f>_xll.AblebitsUDF.AblebitsRegexExtract(A22, "[\w\.\-]+@[A-Za-z0-9\.\-]+\.[A-Za-z]{2,}")</f>
        <v>shipping@abc.com</v>
      </c>
    </row>
    <row r="23" spans="1:3" ht="17.25" customHeight="1" x14ac:dyDescent="0.45">
      <c r="A23" s="17" t="s">
        <v>186</v>
      </c>
      <c r="C23" s="14" t="str">
        <f>_xll.AblebitsUDF.AblebitsRegexExtract(A23, "[\w\.\-]+@[A-Za-z0-9\.\-]+\.[A-Za-z]{2,}")</f>
        <v>it-support@company.com</v>
      </c>
    </row>
    <row r="24" spans="1:3" ht="17.25" customHeight="1" x14ac:dyDescent="0.45">
      <c r="A24" s="17" t="s">
        <v>187</v>
      </c>
      <c r="C24" s="14" t="str">
        <f>_xll.AblebitsUDF.AblebitsRegexExtract(A24, "[\w\.\-]+@[A-Za-z0-9\.\-]+\.[A-Za-z]{2,}")</f>
        <v>newsletter@example.com</v>
      </c>
    </row>
    <row r="25" spans="1:3" ht="17.25" customHeight="1" x14ac:dyDescent="0.45">
      <c r="A25" s="18" t="s">
        <v>188</v>
      </c>
      <c r="C25" s="15" t="str">
        <f>_xll.AblebitsUDF.AblebitsRegexExtract(A25, "[\w\.\-]+@[A-Za-z0-9\.\-]+\.[A-Za-z]{2,}")</f>
        <v>operations@abc.com</v>
      </c>
    </row>
    <row r="26" spans="1:3" ht="17.25" customHeight="1" x14ac:dyDescent="0.45"/>
    <row r="27" spans="1:3" ht="17.25" customHeight="1" x14ac:dyDescent="0.45"/>
  </sheetData>
  <mergeCells count="1">
    <mergeCell ref="A1:C1"/>
  </mergeCells>
  <hyperlinks>
    <hyperlink ref="E3" r:id="rId1" xr:uid="{18155724-133D-47CA-8EE3-69406D998EE9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F502D-6887-468E-9079-7065A12D05FF}">
  <dimension ref="A1:G28"/>
  <sheetViews>
    <sheetView showGridLines="0" workbookViewId="0">
      <selection sqref="A1:G1"/>
    </sheetView>
  </sheetViews>
  <sheetFormatPr defaultRowHeight="14.25" x14ac:dyDescent="0.45"/>
  <cols>
    <col min="1" max="1" width="4.86328125" customWidth="1"/>
    <col min="2" max="2" width="68.59765625" customWidth="1"/>
    <col min="3" max="3" width="17" customWidth="1"/>
    <col min="4" max="4" width="11.1328125" customWidth="1"/>
    <col min="5" max="5" width="10.3984375" customWidth="1"/>
    <col min="6" max="6" width="11.3984375" customWidth="1"/>
    <col min="7" max="7" width="12.1328125" customWidth="1"/>
  </cols>
  <sheetData>
    <row r="1" spans="1:7" ht="25.5" customHeight="1" x14ac:dyDescent="0.55000000000000004">
      <c r="A1" s="53" t="s">
        <v>37</v>
      </c>
      <c r="B1" s="54"/>
      <c r="C1" s="54"/>
      <c r="D1" s="54"/>
      <c r="E1" s="54"/>
      <c r="F1" s="54"/>
      <c r="G1" s="55"/>
    </row>
    <row r="2" spans="1:7" ht="31.5" customHeight="1" x14ac:dyDescent="0.45">
      <c r="A2" s="56" t="s">
        <v>36</v>
      </c>
      <c r="B2" s="57"/>
      <c r="C2" s="57"/>
      <c r="D2" s="57"/>
      <c r="E2" s="57"/>
      <c r="F2" s="57"/>
      <c r="G2" s="58"/>
    </row>
    <row r="3" spans="1:7" ht="17.25" customHeight="1" x14ac:dyDescent="0.45">
      <c r="A3" s="10"/>
      <c r="B3" s="20" t="s">
        <v>9</v>
      </c>
      <c r="D3" s="59" t="s">
        <v>8</v>
      </c>
      <c r="E3" s="60"/>
      <c r="F3" s="61"/>
      <c r="G3" s="9"/>
    </row>
    <row r="4" spans="1:7" ht="17.25" customHeight="1" x14ac:dyDescent="0.45">
      <c r="A4" s="10"/>
      <c r="B4" s="23" t="s">
        <v>34</v>
      </c>
      <c r="D4" s="36" t="str" cm="1">
        <f t="array" ref="D4:E4">IFERROR(_xlfn.REGEXEXTRACT(B4, "\bexcel\b", 1, 1), "")</f>
        <v>excel</v>
      </c>
      <c r="E4" s="37" t="str">
        <v>Excel</v>
      </c>
      <c r="F4" s="35"/>
      <c r="G4" s="9"/>
    </row>
    <row r="5" spans="1:7" ht="17.25" customHeight="1" x14ac:dyDescent="0.45">
      <c r="A5" s="10"/>
      <c r="B5" s="23" t="s">
        <v>16</v>
      </c>
      <c r="D5" s="36" t="str" cm="1">
        <f t="array" ref="D5">IFERROR(_xlfn.REGEXEXTRACT(B5, "\bexcel\b", 1, 1), "")</f>
        <v>EXCEL</v>
      </c>
      <c r="E5" s="37"/>
      <c r="F5" s="35"/>
      <c r="G5" s="9"/>
    </row>
    <row r="6" spans="1:7" ht="17.25" customHeight="1" x14ac:dyDescent="0.45">
      <c r="A6" s="10"/>
      <c r="B6" s="23" t="s">
        <v>17</v>
      </c>
      <c r="D6" s="36" t="str" cm="1">
        <f t="array" ref="D6">IFERROR(_xlfn.REGEXEXTRACT(B6, "\bexcel\b", 1, 1), "")</f>
        <v>excel</v>
      </c>
      <c r="E6" s="37"/>
      <c r="F6" s="35"/>
      <c r="G6" s="9"/>
    </row>
    <row r="7" spans="1:7" ht="17.25" customHeight="1" x14ac:dyDescent="0.45">
      <c r="A7" s="10"/>
      <c r="B7" s="23" t="s">
        <v>33</v>
      </c>
      <c r="D7" s="36" t="str" cm="1">
        <f t="array" ref="D7:E7">IFERROR(_xlfn.REGEXEXTRACT(B7, "\bexcel\b", 1, 1), "")</f>
        <v>excel</v>
      </c>
      <c r="E7" s="37" t="str">
        <v>EXCEL</v>
      </c>
      <c r="F7" s="35"/>
      <c r="G7" s="9"/>
    </row>
    <row r="8" spans="1:7" ht="17.25" customHeight="1" x14ac:dyDescent="0.45">
      <c r="A8" s="10"/>
      <c r="B8" s="23" t="s">
        <v>18</v>
      </c>
      <c r="D8" s="36" t="str" cm="1">
        <f t="array" ref="D8">IFERROR(_xlfn.REGEXEXTRACT(B8, "\bexcel\b", 1, 1), "")</f>
        <v/>
      </c>
      <c r="E8" s="37"/>
      <c r="F8" s="35"/>
      <c r="G8" s="9"/>
    </row>
    <row r="9" spans="1:7" ht="17.25" customHeight="1" x14ac:dyDescent="0.45">
      <c r="A9" s="10"/>
      <c r="B9" s="23" t="s">
        <v>30</v>
      </c>
      <c r="D9" s="36" t="str" cm="1">
        <f t="array" ref="D9">IFERROR(_xlfn.REGEXEXTRACT(B9, "\bexcel\b", 1, 1), "")</f>
        <v>Excel</v>
      </c>
      <c r="E9" s="37"/>
      <c r="F9" s="35"/>
      <c r="G9" s="9"/>
    </row>
    <row r="10" spans="1:7" ht="17.25" customHeight="1" x14ac:dyDescent="0.45">
      <c r="A10" s="10"/>
      <c r="B10" s="23" t="s">
        <v>34</v>
      </c>
      <c r="D10" s="36" t="str" cm="1">
        <f t="array" ref="D10:E10">IFERROR(_xlfn.REGEXEXTRACT(B10, "\bexcel\b", 1, 1), "")</f>
        <v>excel</v>
      </c>
      <c r="E10" s="37" t="str">
        <v>Excel</v>
      </c>
      <c r="F10" s="35"/>
      <c r="G10" s="9"/>
    </row>
    <row r="11" spans="1:7" ht="17.25" customHeight="1" x14ac:dyDescent="0.45">
      <c r="A11" s="10"/>
      <c r="B11" s="23" t="s">
        <v>19</v>
      </c>
      <c r="D11" s="36" t="str" cm="1">
        <f t="array" ref="D11">IFERROR(_xlfn.REGEXEXTRACT(B11, "\bexcel\b", 1, 1), "")</f>
        <v>Excel</v>
      </c>
      <c r="E11" s="37"/>
      <c r="F11" s="35"/>
      <c r="G11" s="9"/>
    </row>
    <row r="12" spans="1:7" ht="17.25" customHeight="1" x14ac:dyDescent="0.45">
      <c r="A12" s="10"/>
      <c r="B12" s="23" t="s">
        <v>20</v>
      </c>
      <c r="D12" s="36" t="str" cm="1">
        <f t="array" ref="D12">IFERROR(_xlfn.REGEXEXTRACT(B12, "\bexcel\b", 1, 1), "")</f>
        <v>Excel</v>
      </c>
      <c r="E12" s="37"/>
      <c r="F12" s="35"/>
      <c r="G12" s="9"/>
    </row>
    <row r="13" spans="1:7" ht="17.25" customHeight="1" x14ac:dyDescent="0.45">
      <c r="A13" s="10"/>
      <c r="B13" s="23" t="s">
        <v>21</v>
      </c>
      <c r="D13" s="36" t="str" cm="1">
        <f t="array" ref="D13">IFERROR(_xlfn.REGEXEXTRACT(B13, "\bexcel\b", 1, 1), "")</f>
        <v>Excel</v>
      </c>
      <c r="E13" s="37"/>
      <c r="F13" s="35"/>
      <c r="G13" s="9"/>
    </row>
    <row r="14" spans="1:7" ht="17.25" customHeight="1" x14ac:dyDescent="0.45">
      <c r="A14" s="10"/>
      <c r="B14" s="23" t="s">
        <v>22</v>
      </c>
      <c r="D14" s="36" t="str" cm="1">
        <f t="array" ref="D14">IFERROR(_xlfn.REGEXEXTRACT(B14, "\bexcel\b", 1, 1), "")</f>
        <v>Excel</v>
      </c>
      <c r="E14" s="37"/>
      <c r="F14" s="35"/>
      <c r="G14" s="9"/>
    </row>
    <row r="15" spans="1:7" ht="17.25" customHeight="1" x14ac:dyDescent="0.45">
      <c r="A15" s="10"/>
      <c r="B15" s="23" t="s">
        <v>35</v>
      </c>
      <c r="D15" s="36" t="str" cm="1">
        <f t="array" ref="D15:E15">IFERROR(_xlfn.REGEXEXTRACT(B15, "\bexcel\b", 1, 1), "")</f>
        <v>Excel</v>
      </c>
      <c r="E15" s="37" t="str">
        <v>EXCEL</v>
      </c>
      <c r="F15" s="35"/>
      <c r="G15" s="9"/>
    </row>
    <row r="16" spans="1:7" ht="17.25" customHeight="1" x14ac:dyDescent="0.45">
      <c r="A16" s="10"/>
      <c r="B16" s="23" t="s">
        <v>23</v>
      </c>
      <c r="D16" s="36" t="str" cm="1">
        <f t="array" ref="D16">IFERROR(_xlfn.REGEXEXTRACT(B16, "\bexcel\b", 1, 1), "")</f>
        <v/>
      </c>
      <c r="E16" s="37"/>
      <c r="F16" s="35"/>
      <c r="G16" s="9"/>
    </row>
    <row r="17" spans="1:7" ht="17.25" customHeight="1" x14ac:dyDescent="0.45">
      <c r="A17" s="10"/>
      <c r="B17" s="23" t="s">
        <v>24</v>
      </c>
      <c r="D17" s="36" t="str" cm="1">
        <f t="array" ref="D17">IFERROR(_xlfn.REGEXEXTRACT(B17, "\bexcel\b", 1, 1), "")</f>
        <v>EXCEL</v>
      </c>
      <c r="E17" s="37"/>
      <c r="F17" s="35"/>
      <c r="G17" s="9"/>
    </row>
    <row r="18" spans="1:7" ht="17.25" customHeight="1" x14ac:dyDescent="0.45">
      <c r="A18" s="10"/>
      <c r="B18" s="23" t="s">
        <v>25</v>
      </c>
      <c r="D18" s="36" t="str" cm="1">
        <f t="array" ref="D18">IFERROR(_xlfn.REGEXEXTRACT(B18, "\bexcel\b", 1, 1), "")</f>
        <v/>
      </c>
      <c r="E18" s="37"/>
      <c r="F18" s="35"/>
      <c r="G18" s="9"/>
    </row>
    <row r="19" spans="1:7" ht="17.25" customHeight="1" x14ac:dyDescent="0.45">
      <c r="A19" s="10"/>
      <c r="B19" s="23" t="s">
        <v>26</v>
      </c>
      <c r="D19" s="36" t="str" cm="1">
        <f t="array" ref="D19">IFERROR(_xlfn.REGEXEXTRACT(B19, "\bexcel\b", 1, 1), "")</f>
        <v>Excel</v>
      </c>
      <c r="E19" s="37"/>
      <c r="F19" s="35"/>
      <c r="G19" s="9"/>
    </row>
    <row r="20" spans="1:7" ht="17.25" customHeight="1" x14ac:dyDescent="0.45">
      <c r="A20" s="10"/>
      <c r="B20" s="23" t="s">
        <v>31</v>
      </c>
      <c r="D20" s="36" t="str" cm="1">
        <f t="array" ref="D20">IFERROR(_xlfn.REGEXEXTRACT(B20, "\bexcel\b", 1, 1), "")</f>
        <v>Excel</v>
      </c>
      <c r="E20" s="37"/>
      <c r="F20" s="35"/>
      <c r="G20" s="9"/>
    </row>
    <row r="21" spans="1:7" ht="17.25" customHeight="1" x14ac:dyDescent="0.45">
      <c r="A21" s="10"/>
      <c r="B21" s="23" t="s">
        <v>27</v>
      </c>
      <c r="D21" s="36" t="str" cm="1">
        <f t="array" ref="D21">IFERROR(_xlfn.REGEXEXTRACT(B21, "\bexcel\b", 1, 1), "")</f>
        <v>excel</v>
      </c>
      <c r="E21" s="37"/>
      <c r="F21" s="35"/>
      <c r="G21" s="9"/>
    </row>
    <row r="22" spans="1:7" ht="17.25" customHeight="1" x14ac:dyDescent="0.45">
      <c r="A22" s="10"/>
      <c r="B22" s="23" t="s">
        <v>28</v>
      </c>
      <c r="D22" s="36" t="str" cm="1">
        <f t="array" ref="D22">IFERROR(_xlfn.REGEXEXTRACT(B22, "\bexcel\b", 1, 1), "")</f>
        <v>EXcEl</v>
      </c>
      <c r="E22" s="37"/>
      <c r="F22" s="35"/>
      <c r="G22" s="9"/>
    </row>
    <row r="23" spans="1:7" ht="17.25" customHeight="1" x14ac:dyDescent="0.45">
      <c r="A23" s="10"/>
      <c r="B23" s="23" t="s">
        <v>32</v>
      </c>
      <c r="D23" s="36" t="str" cm="1">
        <f t="array" ref="D23:F23">IFERROR(_xlfn.REGEXEXTRACT(B23, "\bexcel\b", 1, 1), "")</f>
        <v>Excel</v>
      </c>
      <c r="E23" s="37" t="str">
        <v>EXCEL</v>
      </c>
      <c r="F23" s="35" t="str">
        <v>Excel</v>
      </c>
      <c r="G23" s="9"/>
    </row>
    <row r="24" spans="1:7" ht="17.25" customHeight="1" x14ac:dyDescent="0.45">
      <c r="A24" s="10"/>
      <c r="B24" s="23" t="s">
        <v>31</v>
      </c>
      <c r="D24" s="36" t="str" cm="1">
        <f t="array" ref="D24">IFERROR(_xlfn.REGEXEXTRACT(B24, "\bexcel\b", 1, 1), "")</f>
        <v>Excel</v>
      </c>
      <c r="E24" s="37"/>
      <c r="F24" s="35"/>
      <c r="G24" s="9"/>
    </row>
    <row r="25" spans="1:7" ht="17.25" customHeight="1" x14ac:dyDescent="0.45">
      <c r="A25" s="10"/>
      <c r="B25" s="23" t="s">
        <v>29</v>
      </c>
      <c r="D25" s="36" t="str" cm="1">
        <f t="array" ref="D25">IFERROR(_xlfn.REGEXEXTRACT(B25, "\bexcel\b", 1, 1), "")</f>
        <v>Excel</v>
      </c>
      <c r="E25" s="37"/>
      <c r="F25" s="35"/>
      <c r="G25" s="9"/>
    </row>
    <row r="26" spans="1:7" ht="17.25" customHeight="1" x14ac:dyDescent="0.45">
      <c r="A26" s="10"/>
      <c r="B26" s="24"/>
      <c r="D26" s="24"/>
      <c r="E26" s="24"/>
      <c r="F26" s="24"/>
      <c r="G26" s="9"/>
    </row>
    <row r="27" spans="1:7" x14ac:dyDescent="0.45">
      <c r="A27" s="10"/>
      <c r="G27" s="9"/>
    </row>
    <row r="28" spans="1:7" x14ac:dyDescent="0.45">
      <c r="A28" s="11"/>
      <c r="B28" s="12"/>
      <c r="C28" s="12"/>
      <c r="D28" s="12"/>
      <c r="E28" s="12"/>
      <c r="F28" s="12"/>
      <c r="G28" s="13"/>
    </row>
  </sheetData>
  <mergeCells count="3">
    <mergeCell ref="A1:G1"/>
    <mergeCell ref="A2:G2"/>
    <mergeCell ref="D3:F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7C06B-CCCE-4751-A267-A265F6096048}">
  <dimension ref="A1:E27"/>
  <sheetViews>
    <sheetView workbookViewId="0">
      <selection sqref="A1:E1"/>
    </sheetView>
  </sheetViews>
  <sheetFormatPr defaultRowHeight="14.25" x14ac:dyDescent="0.45"/>
  <cols>
    <col min="1" max="1" width="36.59765625" customWidth="1"/>
    <col min="2" max="2" width="14.73046875" customWidth="1"/>
    <col min="3" max="3" width="23.3984375" customWidth="1"/>
    <col min="4" max="4" width="14.73046875" customWidth="1"/>
    <col min="5" max="5" width="23.3984375" customWidth="1"/>
  </cols>
  <sheetData>
    <row r="1" spans="1:5" ht="34.5" customHeight="1" x14ac:dyDescent="0.45">
      <c r="A1" s="47" t="s">
        <v>59</v>
      </c>
      <c r="B1" s="47"/>
      <c r="C1" s="47"/>
      <c r="D1" s="47"/>
      <c r="E1" s="47"/>
    </row>
    <row r="2" spans="1:5" ht="19.5" customHeight="1" x14ac:dyDescent="0.45">
      <c r="A2" s="16" t="s">
        <v>7</v>
      </c>
      <c r="C2" s="21" t="s">
        <v>57</v>
      </c>
      <c r="E2" s="21" t="s">
        <v>58</v>
      </c>
    </row>
    <row r="3" spans="1:5" ht="17.25" customHeight="1" x14ac:dyDescent="0.45">
      <c r="A3" s="17" t="s">
        <v>38</v>
      </c>
      <c r="C3" s="14" t="str" cm="1">
        <f t="array" ref="C3">_xlfn.REGEXEXTRACT(A3, "\d+")</f>
        <v>200</v>
      </c>
      <c r="E3" s="14" cm="1">
        <f t="array" ref="E3">VALUE(_xlfn.REGEXEXTRACT(A3, "\d+"))</f>
        <v>200</v>
      </c>
    </row>
    <row r="4" spans="1:5" ht="17.25" customHeight="1" x14ac:dyDescent="0.45">
      <c r="A4" s="17" t="s">
        <v>39</v>
      </c>
      <c r="C4" s="14" t="str" cm="1">
        <f t="array" ref="C4">_xlfn.REGEXEXTRACT(A4,"\d+")</f>
        <v>150</v>
      </c>
      <c r="E4" s="14" cm="1">
        <f t="array" ref="E4">VALUE(_xlfn.REGEXEXTRACT(A4,"\d+"))</f>
        <v>150</v>
      </c>
    </row>
    <row r="5" spans="1:5" ht="17.25" customHeight="1" x14ac:dyDescent="0.45">
      <c r="A5" s="17" t="s">
        <v>40</v>
      </c>
      <c r="C5" s="14" t="str" cm="1">
        <f t="array" ref="C5">_xlfn.REGEXEXTRACT(A5,"\d+")</f>
        <v>300</v>
      </c>
      <c r="E5" s="14" cm="1">
        <f t="array" ref="E5">VALUE(_xlfn.REGEXEXTRACT(A5,"\d+"))</f>
        <v>300</v>
      </c>
    </row>
    <row r="6" spans="1:5" ht="17.25" customHeight="1" x14ac:dyDescent="0.45">
      <c r="A6" s="17" t="s">
        <v>10</v>
      </c>
      <c r="C6" s="14" t="str" cm="1">
        <f t="array" ref="C6">_xlfn.REGEXEXTRACT(A6,"\d+")</f>
        <v>120</v>
      </c>
      <c r="E6" s="14" cm="1">
        <f t="array" ref="E6">VALUE(_xlfn.REGEXEXTRACT(A6,"\d+"))</f>
        <v>120</v>
      </c>
    </row>
    <row r="7" spans="1:5" ht="17.25" customHeight="1" x14ac:dyDescent="0.45">
      <c r="A7" s="17" t="s">
        <v>41</v>
      </c>
      <c r="C7" s="14" t="str" cm="1">
        <f t="array" ref="C7">_xlfn.REGEXEXTRACT(A7,"\d+")</f>
        <v>80</v>
      </c>
      <c r="E7" s="14" cm="1">
        <f t="array" ref="E7">VALUE(_xlfn.REGEXEXTRACT(A7,"\d+"))</f>
        <v>80</v>
      </c>
    </row>
    <row r="8" spans="1:5" ht="17.25" customHeight="1" x14ac:dyDescent="0.45">
      <c r="A8" s="17" t="s">
        <v>42</v>
      </c>
      <c r="C8" s="14" t="str" cm="1">
        <f t="array" ref="C8">_xlfn.REGEXEXTRACT(A8,"\d+")</f>
        <v>250</v>
      </c>
      <c r="E8" s="14" cm="1">
        <f t="array" ref="E8">VALUE(_xlfn.REGEXEXTRACT(A8,"\d+"))</f>
        <v>250</v>
      </c>
    </row>
    <row r="9" spans="1:5" ht="17.25" customHeight="1" x14ac:dyDescent="0.45">
      <c r="A9" s="17" t="s">
        <v>43</v>
      </c>
      <c r="C9" s="14" t="str" cm="1">
        <f t="array" ref="C9">_xlfn.REGEXEXTRACT(A9,"\d+")</f>
        <v>90</v>
      </c>
      <c r="E9" s="14" cm="1">
        <f t="array" ref="E9">VALUE(_xlfn.REGEXEXTRACT(A9,"\d+"))</f>
        <v>90</v>
      </c>
    </row>
    <row r="10" spans="1:5" ht="17.25" customHeight="1" x14ac:dyDescent="0.45">
      <c r="A10" s="17" t="s">
        <v>44</v>
      </c>
      <c r="C10" s="14" t="str" cm="1">
        <f t="array" ref="C10">_xlfn.REGEXEXTRACT(A10,"\d+")</f>
        <v>180</v>
      </c>
      <c r="E10" s="14" cm="1">
        <f t="array" ref="E10">VALUE(_xlfn.REGEXEXTRACT(A10,"\d+"))</f>
        <v>180</v>
      </c>
    </row>
    <row r="11" spans="1:5" ht="17.25" customHeight="1" x14ac:dyDescent="0.45">
      <c r="A11" s="17" t="s">
        <v>11</v>
      </c>
      <c r="C11" s="14" t="str" cm="1">
        <f t="array" ref="C11">_xlfn.REGEXEXTRACT(A11,"\d+")</f>
        <v>140</v>
      </c>
      <c r="E11" s="14" cm="1">
        <f t="array" ref="E11">VALUE(_xlfn.REGEXEXTRACT(A11,"\d+"))</f>
        <v>140</v>
      </c>
    </row>
    <row r="12" spans="1:5" ht="17.25" customHeight="1" x14ac:dyDescent="0.45">
      <c r="A12" s="17" t="s">
        <v>45</v>
      </c>
      <c r="C12" s="14" t="str" cm="1">
        <f t="array" ref="C12">_xlfn.REGEXEXTRACT(A12,"\d+")</f>
        <v>160</v>
      </c>
      <c r="E12" s="14" cm="1">
        <f t="array" ref="E12">VALUE(_xlfn.REGEXEXTRACT(A12,"\d+"))</f>
        <v>160</v>
      </c>
    </row>
    <row r="13" spans="1:5" ht="17.25" customHeight="1" x14ac:dyDescent="0.45">
      <c r="A13" s="17" t="s">
        <v>46</v>
      </c>
      <c r="C13" s="14" t="str" cm="1">
        <f t="array" ref="C13">_xlfn.REGEXEXTRACT(A13,"\d+")</f>
        <v>75</v>
      </c>
      <c r="E13" s="14" cm="1">
        <f t="array" ref="E13">VALUE(_xlfn.REGEXEXTRACT(A13,"\d+"))</f>
        <v>75</v>
      </c>
    </row>
    <row r="14" spans="1:5" ht="17.25" customHeight="1" x14ac:dyDescent="0.45">
      <c r="A14" s="17" t="s">
        <v>47</v>
      </c>
      <c r="C14" s="14" t="str" cm="1">
        <f t="array" ref="C14">_xlfn.REGEXEXTRACT(A14,"\d+")</f>
        <v>110</v>
      </c>
      <c r="E14" s="14" cm="1">
        <f t="array" ref="E14">VALUE(_xlfn.REGEXEXTRACT(A14,"\d+"))</f>
        <v>110</v>
      </c>
    </row>
    <row r="15" spans="1:5" ht="17.25" customHeight="1" x14ac:dyDescent="0.45">
      <c r="A15" s="17" t="s">
        <v>48</v>
      </c>
      <c r="C15" s="14" t="str" cm="1">
        <f t="array" ref="C15">_xlfn.REGEXEXTRACT(A15,"\d+")</f>
        <v>130</v>
      </c>
      <c r="E15" s="14" cm="1">
        <f t="array" ref="E15">VALUE(_xlfn.REGEXEXTRACT(A15,"\d+"))</f>
        <v>130</v>
      </c>
    </row>
    <row r="16" spans="1:5" ht="17.25" customHeight="1" x14ac:dyDescent="0.45">
      <c r="A16" s="17" t="s">
        <v>12</v>
      </c>
      <c r="C16" s="14" t="str" cm="1">
        <f t="array" ref="C16">_xlfn.REGEXEXTRACT(A16,"\d+")</f>
        <v>210</v>
      </c>
      <c r="E16" s="14" cm="1">
        <f t="array" ref="E16">VALUE(_xlfn.REGEXEXTRACT(A16,"\d+"))</f>
        <v>210</v>
      </c>
    </row>
    <row r="17" spans="1:5" ht="17.25" customHeight="1" x14ac:dyDescent="0.45">
      <c r="A17" s="17" t="s">
        <v>49</v>
      </c>
      <c r="C17" s="14" t="str" cm="1">
        <f t="array" ref="C17">_xlfn.REGEXEXTRACT(A17,"\d+")</f>
        <v>60</v>
      </c>
      <c r="E17" s="14" cm="1">
        <f t="array" ref="E17">VALUE(_xlfn.REGEXEXTRACT(A17,"\d+"))</f>
        <v>60</v>
      </c>
    </row>
    <row r="18" spans="1:5" ht="17.25" customHeight="1" x14ac:dyDescent="0.45">
      <c r="A18" s="17" t="s">
        <v>50</v>
      </c>
      <c r="C18" s="14" t="str" cm="1">
        <f t="array" ref="C18">_xlfn.REGEXEXTRACT(A18,"\d+")</f>
        <v>170</v>
      </c>
      <c r="E18" s="14" cm="1">
        <f t="array" ref="E18">VALUE(_xlfn.REGEXEXTRACT(A18,"\d+"))</f>
        <v>170</v>
      </c>
    </row>
    <row r="19" spans="1:5" ht="17.25" customHeight="1" x14ac:dyDescent="0.45">
      <c r="A19" s="17" t="s">
        <v>51</v>
      </c>
      <c r="C19" s="14" t="str" cm="1">
        <f t="array" ref="C19">_xlfn.REGEXEXTRACT(A19,"\d+")</f>
        <v>95</v>
      </c>
      <c r="E19" s="14" cm="1">
        <f t="array" ref="E19">VALUE(_xlfn.REGEXEXTRACT(A19,"\d+"))</f>
        <v>95</v>
      </c>
    </row>
    <row r="20" spans="1:5" ht="17.25" customHeight="1" x14ac:dyDescent="0.45">
      <c r="A20" s="17" t="s">
        <v>52</v>
      </c>
      <c r="C20" s="14" t="str" cm="1">
        <f t="array" ref="C20">_xlfn.REGEXEXTRACT(A20,"\d+")</f>
        <v>300</v>
      </c>
      <c r="E20" s="14" cm="1">
        <f t="array" ref="E20">VALUE(_xlfn.REGEXEXTRACT(A20,"\d+"))</f>
        <v>300</v>
      </c>
    </row>
    <row r="21" spans="1:5" ht="17.25" customHeight="1" x14ac:dyDescent="0.45">
      <c r="A21" s="17" t="s">
        <v>53</v>
      </c>
      <c r="C21" s="14" t="str" cm="1">
        <f t="array" ref="C21">_xlfn.REGEXEXTRACT(A21,"\d+")</f>
        <v>50</v>
      </c>
      <c r="E21" s="14" cm="1">
        <f t="array" ref="E21">VALUE(_xlfn.REGEXEXTRACT(A21,"\d+"))</f>
        <v>50</v>
      </c>
    </row>
    <row r="22" spans="1:5" ht="17.25" customHeight="1" x14ac:dyDescent="0.45">
      <c r="A22" s="17" t="s">
        <v>54</v>
      </c>
      <c r="C22" s="14" t="str" cm="1">
        <f t="array" ref="C22">_xlfn.REGEXEXTRACT(A22,"\d+")</f>
        <v>85</v>
      </c>
      <c r="E22" s="14" cm="1">
        <f t="array" ref="E22">VALUE(_xlfn.REGEXEXTRACT(A22,"\d+"))</f>
        <v>85</v>
      </c>
    </row>
    <row r="23" spans="1:5" ht="17.25" customHeight="1" x14ac:dyDescent="0.45">
      <c r="A23" s="17" t="s">
        <v>13</v>
      </c>
      <c r="C23" s="14" t="str" cm="1">
        <f t="array" ref="C23">_xlfn.REGEXEXTRACT(A23,"\d+")</f>
        <v>190</v>
      </c>
      <c r="E23" s="14" cm="1">
        <f t="array" ref="E23">VALUE(_xlfn.REGEXEXTRACT(A23,"\d+"))</f>
        <v>190</v>
      </c>
    </row>
    <row r="24" spans="1:5" ht="17.25" customHeight="1" x14ac:dyDescent="0.45">
      <c r="A24" s="17" t="s">
        <v>55</v>
      </c>
      <c r="C24" s="14" t="str" cm="1">
        <f t="array" ref="C24">_xlfn.REGEXEXTRACT(A24,"\d+")</f>
        <v>140</v>
      </c>
      <c r="E24" s="14" cm="1">
        <f t="array" ref="E24">VALUE(_xlfn.REGEXEXTRACT(A24,"\d+"))</f>
        <v>140</v>
      </c>
    </row>
    <row r="25" spans="1:5" ht="17.25" customHeight="1" x14ac:dyDescent="0.45">
      <c r="A25" s="18" t="s">
        <v>56</v>
      </c>
      <c r="C25" s="15" t="str" cm="1">
        <f t="array" ref="C25">_xlfn.REGEXEXTRACT(A25,"\d+")</f>
        <v>70</v>
      </c>
      <c r="E25" s="15" cm="1">
        <f t="array" ref="E25">VALUE(_xlfn.REGEXEXTRACT(A25,"\d+"))</f>
        <v>70</v>
      </c>
    </row>
    <row r="26" spans="1:5" ht="17.25" customHeight="1" x14ac:dyDescent="0.45"/>
    <row r="27" spans="1:5" ht="17.25" customHeight="1" x14ac:dyDescent="0.45"/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B4F36-9549-404E-8151-EA5CB45DD5AD}">
  <dimension ref="A1:D27"/>
  <sheetViews>
    <sheetView workbookViewId="0">
      <selection sqref="A1:D1"/>
    </sheetView>
  </sheetViews>
  <sheetFormatPr defaultRowHeight="14.25" x14ac:dyDescent="0.45"/>
  <cols>
    <col min="1" max="1" width="66" bestFit="1" customWidth="1"/>
    <col min="2" max="2" width="16.73046875" customWidth="1"/>
    <col min="3" max="3" width="42.1328125" customWidth="1"/>
    <col min="4" max="4" width="11" customWidth="1"/>
  </cols>
  <sheetData>
    <row r="1" spans="1:4" ht="34.5" customHeight="1" x14ac:dyDescent="0.45">
      <c r="A1" s="47" t="s">
        <v>134</v>
      </c>
      <c r="B1" s="47"/>
      <c r="C1" s="47"/>
      <c r="D1" s="47"/>
    </row>
    <row r="2" spans="1:4" ht="19.5" customHeight="1" x14ac:dyDescent="0.45">
      <c r="A2" s="16" t="s">
        <v>7</v>
      </c>
      <c r="C2" s="21" t="s">
        <v>135</v>
      </c>
    </row>
    <row r="3" spans="1:4" ht="17.25" customHeight="1" x14ac:dyDescent="0.45">
      <c r="A3" s="17" t="s">
        <v>111</v>
      </c>
      <c r="C3" s="14" t="str" cm="1">
        <f t="array" ref="C3">_xlfn.REGEXEXTRACT(A3,"(https?://|www\.)\S+")</f>
        <v>https://www.example.com</v>
      </c>
    </row>
    <row r="4" spans="1:4" ht="17.25" customHeight="1" x14ac:dyDescent="0.45">
      <c r="A4" s="17" t="s">
        <v>112</v>
      </c>
      <c r="C4" s="14" t="str" cm="1">
        <f t="array" ref="C4">_xlfn.REGEXEXTRACT(A4,"(https?://|www\.)\S+")</f>
        <v>http://portal.company.org/login</v>
      </c>
    </row>
    <row r="5" spans="1:4" ht="17.25" customHeight="1" x14ac:dyDescent="0.45">
      <c r="A5" s="17" t="s">
        <v>113</v>
      </c>
      <c r="C5" s="14" t="str" cm="1">
        <f t="array" ref="C5">_xlfn.REGEXEXTRACT(A5,"(https?://|www\.)\S+")</f>
        <v>www.fileshare.net/report2026</v>
      </c>
    </row>
    <row r="6" spans="1:4" ht="17.25" customHeight="1" x14ac:dyDescent="0.45">
      <c r="A6" s="17" t="s">
        <v>114</v>
      </c>
      <c r="C6" s="14" t="str" cm="1">
        <f t="array" ref="C6">_xlfn.REGEXEXTRACT(A6,"(https?://|www\.)\S+")</f>
        <v>https://support.example.io/help</v>
      </c>
    </row>
    <row r="7" spans="1:4" ht="17.25" customHeight="1" x14ac:dyDescent="0.45">
      <c r="A7" s="17" t="s">
        <v>115</v>
      </c>
      <c r="C7" s="14" t="str" cm="1">
        <f t="array" ref="C7">_xlfn.REGEXEXTRACT(A7,"(https?://|www\.)\S+")</f>
        <v>www.traveldeals.com</v>
      </c>
    </row>
    <row r="8" spans="1:4" ht="17.25" customHeight="1" x14ac:dyDescent="0.45">
      <c r="A8" s="17" t="s">
        <v>116</v>
      </c>
      <c r="C8" s="14" t="str" cm="1">
        <f t="array" ref="C8">_xlfn.REGEXEXTRACT(A8,"(https?://|www\.)\S+")</f>
        <v>http://intranet.local/docs</v>
      </c>
    </row>
    <row r="9" spans="1:4" ht="17.25" customHeight="1" x14ac:dyDescent="0.45">
      <c r="A9" s="29" t="s">
        <v>117</v>
      </c>
      <c r="C9" s="14" t="str" cm="1">
        <f t="array" ref="C9">_xlfn.REGEXEXTRACT(A9,"(https?://|www\.)\S+")</f>
        <v>https://updates.softwarehub.com/v2</v>
      </c>
    </row>
    <row r="10" spans="1:4" ht="17.25" customHeight="1" x14ac:dyDescent="0.45">
      <c r="A10" s="17" t="s">
        <v>118</v>
      </c>
      <c r="C10" s="14" t="str" cm="1">
        <f t="array" ref="C10">_xlfn.REGEXEXTRACT(A10,"(https?://|www\.)\S+")</f>
        <v>www.old-store.net</v>
      </c>
    </row>
    <row r="11" spans="1:4" ht="17.25" customHeight="1" x14ac:dyDescent="0.45">
      <c r="A11" s="17" t="s">
        <v>119</v>
      </c>
      <c r="C11" s="14" t="str" cm="1">
        <f t="array" ref="C11">_xlfn.REGEXEXTRACT(A11,"(https?://|www\.)\S+")</f>
        <v>https://docs.example.dev/getting-started</v>
      </c>
    </row>
    <row r="12" spans="1:4" ht="17.25" customHeight="1" x14ac:dyDescent="0.45">
      <c r="A12" s="17" t="s">
        <v>120</v>
      </c>
      <c r="C12" s="14" t="str" cm="1">
        <f t="array" ref="C12">_xlfn.REGEXEXTRACT(A12,"(https?://|www\.)\S+")</f>
        <v>www.designweekly.co</v>
      </c>
    </row>
    <row r="13" spans="1:4" ht="17.25" customHeight="1" x14ac:dyDescent="0.45">
      <c r="A13" s="17" t="s">
        <v>121</v>
      </c>
      <c r="C13" s="14" t="str" cm="1">
        <f t="array" ref="C13">_xlfn.REGEXEXTRACT(A13,"(https?://|www\.)\S+")</f>
        <v>http://redirect.example.com/home</v>
      </c>
    </row>
    <row r="14" spans="1:4" ht="17.25" customHeight="1" x14ac:dyDescent="0.45">
      <c r="A14" s="17" t="s">
        <v>122</v>
      </c>
      <c r="C14" s="14" t="str" cm="1">
        <f t="array" ref="C14">_xlfn.REGEXEXTRACT(A14,"(https?://|www\.)\S+")</f>
        <v>https://academy.learnexcel.com</v>
      </c>
    </row>
    <row r="15" spans="1:4" ht="17.25" customHeight="1" x14ac:dyDescent="0.45">
      <c r="A15" s="17" t="s">
        <v>123</v>
      </c>
      <c r="C15" s="14" t="str" cm="1">
        <f t="array" ref="C15">_xlfn.REGEXEXTRACT(A15,"(https?://|www\.)\S+")</f>
        <v>www.analyticsdata.org/dashboard</v>
      </c>
    </row>
    <row r="16" spans="1:4" ht="17.25" customHeight="1" x14ac:dyDescent="0.45">
      <c r="A16" s="17" t="s">
        <v>124</v>
      </c>
      <c r="C16" s="14" t="str" cm="1">
        <f t="array" ref="C16">_xlfn.REGEXEXTRACT(A16,"(https?://|www\.)\S+")</f>
        <v>http://uploads.company.net</v>
      </c>
    </row>
    <row r="17" spans="1:3" ht="17.25" customHeight="1" x14ac:dyDescent="0.45">
      <c r="A17" s="17" t="s">
        <v>125</v>
      </c>
      <c r="C17" s="14" t="str" cm="1">
        <f t="array" ref="C17">_xlfn.REGEXEXTRACT(A17,"(https?://|www\.)\S+")</f>
        <v>https://shopcompare.com</v>
      </c>
    </row>
    <row r="18" spans="1:3" ht="17.25" customHeight="1" x14ac:dyDescent="0.45">
      <c r="A18" s="17" t="s">
        <v>126</v>
      </c>
      <c r="C18" s="14" t="str" cm="1">
        <f t="array" ref="C18">_xlfn.REGEXEXTRACT(A18,"(https?://|www\.)\S+")</f>
        <v>www.weatheralerts.info</v>
      </c>
    </row>
    <row r="19" spans="1:3" ht="17.25" customHeight="1" x14ac:dyDescent="0.45">
      <c r="A19" s="17" t="s">
        <v>127</v>
      </c>
      <c r="C19" s="14" t="str" cm="1">
        <f t="array" ref="C19">_xlfn.REGEXEXTRACT(A19,"(https?://|www\.)\S+")</f>
        <v>https://beta.platform.ai</v>
      </c>
    </row>
    <row r="20" spans="1:3" ht="17.25" customHeight="1" x14ac:dyDescent="0.45">
      <c r="A20" s="17" t="s">
        <v>128</v>
      </c>
      <c r="C20" s="14" t="str" cm="1">
        <f t="array" ref="C20">_xlfn.REGEXEXTRACT(A20,"(https?://|www\.)\S+")</f>
        <v>http://archive.records.gov</v>
      </c>
    </row>
    <row r="21" spans="1:3" ht="17.25" customHeight="1" x14ac:dyDescent="0.45">
      <c r="A21" s="17" t="s">
        <v>129</v>
      </c>
      <c r="C21" s="14" t="str" cm="1">
        <f t="array" ref="C21">_xlfn.REGEXEXTRACT(A21,"(https?://|www\.)\S+")</f>
        <v>www.hotelbooking.eu</v>
      </c>
    </row>
    <row r="22" spans="1:3" ht="17.25" customHeight="1" x14ac:dyDescent="0.45">
      <c r="A22" s="17" t="s">
        <v>130</v>
      </c>
      <c r="C22" s="14" t="str" cm="1">
        <f t="array" ref="C22">_xlfn.REGEXEXTRACT(A22,"(https?://|www\.)\S+")</f>
        <v>https://cdn.mediafiles.com/assets</v>
      </c>
    </row>
    <row r="23" spans="1:3" ht="17.25" customHeight="1" x14ac:dyDescent="0.45">
      <c r="A23" s="17" t="s">
        <v>131</v>
      </c>
      <c r="C23" s="14" t="str" cm="1">
        <f t="array" ref="C23">_xlfn.REGEXEXTRACT(A23,"(https?://|www\.)\S+")</f>
        <v>http://vpn.internal.net</v>
      </c>
    </row>
    <row r="24" spans="1:3" ht="17.25" customHeight="1" x14ac:dyDescent="0.45">
      <c r="A24" s="17" t="s">
        <v>132</v>
      </c>
      <c r="C24" s="14" t="str" cm="1">
        <f t="array" ref="C24">_xlfn.REGEXEXTRACT(A24,"(https?://|www\.)\S+")</f>
        <v>www.communitychat.net</v>
      </c>
    </row>
    <row r="25" spans="1:3" ht="17.25" customHeight="1" x14ac:dyDescent="0.45">
      <c r="A25" s="18" t="s">
        <v>133</v>
      </c>
      <c r="C25" s="15" t="str" cm="1">
        <f t="array" ref="C25">_xlfn.REGEXEXTRACT(A25,"(https?://|www\.)\S+")</f>
        <v>https://api.toolsandbox.dev</v>
      </c>
    </row>
    <row r="26" spans="1:3" ht="17.25" customHeight="1" x14ac:dyDescent="0.45"/>
    <row r="27" spans="1:3" ht="17.25" customHeight="1" x14ac:dyDescent="0.45"/>
  </sheetData>
  <mergeCells count="1">
    <mergeCell ref="A1:D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35DC2-36D3-4D18-9025-A10AEC00EFFC}">
  <dimension ref="A1:E27"/>
  <sheetViews>
    <sheetView workbookViewId="0">
      <selection sqref="A1:E1"/>
    </sheetView>
  </sheetViews>
  <sheetFormatPr defaultRowHeight="14.25" x14ac:dyDescent="0.45"/>
  <cols>
    <col min="1" max="1" width="40.86328125" customWidth="1"/>
    <col min="2" max="2" width="13.86328125" customWidth="1"/>
    <col min="3" max="3" width="28" customWidth="1"/>
    <col min="4" max="4" width="14" customWidth="1"/>
    <col min="5" max="5" width="23.3984375" customWidth="1"/>
  </cols>
  <sheetData>
    <row r="1" spans="1:5" ht="34.5" customHeight="1" x14ac:dyDescent="0.45">
      <c r="A1" s="47" t="s">
        <v>110</v>
      </c>
      <c r="B1" s="47"/>
      <c r="C1" s="47"/>
      <c r="D1" s="47"/>
      <c r="E1" s="47"/>
    </row>
    <row r="2" spans="1:5" ht="19.5" customHeight="1" x14ac:dyDescent="0.45">
      <c r="A2" s="16" t="s">
        <v>7</v>
      </c>
      <c r="C2" s="21" t="s">
        <v>80</v>
      </c>
      <c r="E2" s="21" t="s">
        <v>81</v>
      </c>
    </row>
    <row r="3" spans="1:5" ht="17.25" customHeight="1" x14ac:dyDescent="0.45">
      <c r="A3" s="17" t="s">
        <v>67</v>
      </c>
      <c r="C3" s="14" t="str" cm="1">
        <f t="array" ref="C3">_xlfn.REGEXEXTRACT(A3,"\+\d{1,3}\s?\(?\d+\)?[-\s]?\d+[-\s]?\d+")</f>
        <v>+1 202 555 0123</v>
      </c>
      <c r="E3" s="14" t="str" cm="1">
        <f t="array" ref="E3">_xlfn.REGEXEXTRACT(A3,"\+\d{1,3}")</f>
        <v>+1</v>
      </c>
    </row>
    <row r="4" spans="1:5" ht="17.25" customHeight="1" x14ac:dyDescent="0.45">
      <c r="A4" s="17" t="s">
        <v>68</v>
      </c>
      <c r="C4" s="14" t="str" cm="1">
        <f t="array" ref="C4">_xlfn.REGEXEXTRACT(A4,"\+\d{1,3}\s?\(?\d+\)?[-\s]?\d+[-\s]?\d+")</f>
        <v>+1 (214)-583-1297</v>
      </c>
      <c r="E4" s="14" t="str" cm="1">
        <f t="array" ref="E4">_xlfn.REGEXEXTRACT(A4,"\+\d{1,3}")</f>
        <v>+1</v>
      </c>
    </row>
    <row r="5" spans="1:5" ht="17.25" customHeight="1" x14ac:dyDescent="0.45">
      <c r="A5" s="17" t="s">
        <v>69</v>
      </c>
      <c r="C5" s="14" t="str" cm="1">
        <f t="array" ref="C5">_xlfn.REGEXEXTRACT(A5,"\+\d{1,3}\s?\(?\d+\)?[-\s]?\d+[-\s]?\d+")</f>
        <v>+1 (214) 583 1297</v>
      </c>
      <c r="E5" s="14" t="str" cm="1">
        <f t="array" ref="E5">_xlfn.REGEXEXTRACT(A5,"\+\d{1,3}")</f>
        <v>+1</v>
      </c>
    </row>
    <row r="6" spans="1:5" ht="17.25" customHeight="1" x14ac:dyDescent="0.45">
      <c r="A6" s="17" t="s">
        <v>70</v>
      </c>
      <c r="C6" s="14" t="str" cm="1">
        <f t="array" ref="C6">_xlfn.REGEXEXTRACT(A6,"\+\d{1,3}\s?\(?\d+\)?[-\s]?\d+[-\s]?\d+")</f>
        <v>+1 (214) 5831297</v>
      </c>
      <c r="E6" s="14" t="str" cm="1">
        <f t="array" ref="E6">_xlfn.REGEXEXTRACT(A6,"\+\d{1,3}")</f>
        <v>+1</v>
      </c>
    </row>
    <row r="7" spans="1:5" ht="17.25" customHeight="1" x14ac:dyDescent="0.45">
      <c r="A7" s="17" t="s">
        <v>71</v>
      </c>
      <c r="C7" s="14" t="str" cm="1">
        <f t="array" ref="C7">_xlfn.REGEXEXTRACT(A7,"\+\d{1,3}\s?\(?\d+\)?[-\s]?\d+[-\s]?\d+")</f>
        <v>+1(214)5831297</v>
      </c>
      <c r="E7" s="14" t="str" cm="1">
        <f t="array" ref="E7">_xlfn.REGEXEXTRACT(A7,"\+\d{1,3}")</f>
        <v>+1</v>
      </c>
    </row>
    <row r="8" spans="1:5" ht="17.25" customHeight="1" x14ac:dyDescent="0.45">
      <c r="A8" s="17" t="s">
        <v>60</v>
      </c>
      <c r="C8" s="14" t="str" cm="1">
        <f t="array" ref="C8">_xlfn.REGEXEXTRACT(A8,"\+\d{1,3}\s?\(?\d+\)?[-\s]?\d+[-\s]?\d+")</f>
        <v>+44 20 7946 0958</v>
      </c>
      <c r="E8" s="14" t="str" cm="1">
        <f t="array" ref="E8">_xlfn.REGEXEXTRACT(A8,"\+\d{1,3}")</f>
        <v>+44</v>
      </c>
    </row>
    <row r="9" spans="1:5" ht="17.25" customHeight="1" x14ac:dyDescent="0.45">
      <c r="A9" s="29" t="s">
        <v>84</v>
      </c>
      <c r="C9" s="14" t="str" cm="1">
        <f t="array" ref="C9">_xlfn.REGEXEXTRACT(A9,"\+\d{1,3}\s?\(?\d+\)?[-\s]?\d+[-\s]?\d+")</f>
        <v>+44 (161)-496-1123</v>
      </c>
      <c r="E9" s="14" t="str" cm="1">
        <f t="array" ref="E9">_xlfn.REGEXEXTRACT(A9,"\+\d{1,3}")</f>
        <v>+44</v>
      </c>
    </row>
    <row r="10" spans="1:5" ht="17.25" customHeight="1" x14ac:dyDescent="0.45">
      <c r="A10" s="17" t="s">
        <v>61</v>
      </c>
      <c r="C10" s="14" t="str" cm="1">
        <f t="array" ref="C10">_xlfn.REGEXEXTRACT(A10,"\+\d{1,3}\s?\(?\d+\)?[-\s]?\d+[-\s]?\d+")</f>
        <v>+44 (161) 496 1123</v>
      </c>
      <c r="E10" s="14" t="str" cm="1">
        <f t="array" ref="E10">_xlfn.REGEXEXTRACT(A10,"\+\d{1,3}")</f>
        <v>+44</v>
      </c>
    </row>
    <row r="11" spans="1:5" ht="17.25" customHeight="1" x14ac:dyDescent="0.45">
      <c r="A11" s="17" t="s">
        <v>62</v>
      </c>
      <c r="C11" s="14" t="str" cm="1">
        <f t="array" ref="C11">_xlfn.REGEXEXTRACT(A11,"\+\d{1,3}\s?\(?\d+\)?[-\s]?\d+[-\s]?\d+")</f>
        <v>+44 (161) 4961123</v>
      </c>
      <c r="E11" s="14" t="str" cm="1">
        <f t="array" ref="E11">_xlfn.REGEXEXTRACT(A11,"\+\d{1,3}")</f>
        <v>+44</v>
      </c>
    </row>
    <row r="12" spans="1:5" ht="17.25" customHeight="1" x14ac:dyDescent="0.45">
      <c r="A12" s="17" t="s">
        <v>63</v>
      </c>
      <c r="C12" s="14" t="str" cm="1">
        <f t="array" ref="C12">_xlfn.REGEXEXTRACT(A12,"\+\d{1,3}\s?\(?\d+\)?[-\s]?\d+[-\s]?\d+")</f>
        <v>+44(161)4961123</v>
      </c>
      <c r="E12" s="14" t="str" cm="1">
        <f t="array" ref="E12">_xlfn.REGEXEXTRACT(A12,"\+\d{1,3}")</f>
        <v>+44</v>
      </c>
    </row>
    <row r="13" spans="1:5" ht="17.25" customHeight="1" x14ac:dyDescent="0.45">
      <c r="A13" s="17" t="s">
        <v>83</v>
      </c>
      <c r="C13" s="14" t="str" cm="1">
        <f t="array" ref="C13">_xlfn.REGEXEXTRACT(A13,"\+\d{1,3}\s?\(?\d+\)?[-\s]?\d+[-\s]?\d+")</f>
        <v>+61 2 9374 4000</v>
      </c>
      <c r="E13" s="14" t="str" cm="1">
        <f t="array" ref="E13">_xlfn.REGEXEXTRACT(A13,"\+\d{1,3}")</f>
        <v>+61</v>
      </c>
    </row>
    <row r="14" spans="1:5" ht="17.25" customHeight="1" x14ac:dyDescent="0.45">
      <c r="A14" s="17" t="s">
        <v>72</v>
      </c>
      <c r="C14" s="14" t="str" cm="1">
        <f t="array" ref="C14">_xlfn.REGEXEXTRACT(A14,"\+\d{1,3}\s?\(?\d+\)?[-\s]?\d+[-\s]?\d+")</f>
        <v>+61 (3)-9123-4455</v>
      </c>
      <c r="E14" s="14" t="str" cm="1">
        <f t="array" ref="E14">_xlfn.REGEXEXTRACT(A14,"\+\d{1,3}")</f>
        <v>+61</v>
      </c>
    </row>
    <row r="15" spans="1:5" ht="17.25" customHeight="1" x14ac:dyDescent="0.45">
      <c r="A15" s="17" t="s">
        <v>73</v>
      </c>
      <c r="C15" s="14" t="str" cm="1">
        <f t="array" ref="C15">_xlfn.REGEXEXTRACT(A15,"\+\d{1,3}\s?\(?\d+\)?[-\s]?\d+[-\s]?\d+")</f>
        <v>+61 (3) 9123 4455</v>
      </c>
      <c r="E15" s="14" t="str" cm="1">
        <f t="array" ref="E15">_xlfn.REGEXEXTRACT(A15,"\+\d{1,3}")</f>
        <v>+61</v>
      </c>
    </row>
    <row r="16" spans="1:5" ht="17.25" customHeight="1" x14ac:dyDescent="0.45">
      <c r="A16" s="17" t="s">
        <v>74</v>
      </c>
      <c r="C16" s="14" t="str" cm="1">
        <f t="array" ref="C16">_xlfn.REGEXEXTRACT(A16,"\+\d{1,3}\s?\(?\d+\)?[-\s]?\d+[-\s]?\d+")</f>
        <v>+61 (3) 91234455</v>
      </c>
      <c r="E16" s="14" t="str" cm="1">
        <f t="array" ref="E16">_xlfn.REGEXEXTRACT(A16,"\+\d{1,3}")</f>
        <v>+61</v>
      </c>
    </row>
    <row r="17" spans="1:5" ht="17.25" customHeight="1" x14ac:dyDescent="0.45">
      <c r="A17" s="17" t="s">
        <v>75</v>
      </c>
      <c r="C17" s="14" t="str" cm="1">
        <f t="array" ref="C17">_xlfn.REGEXEXTRACT(A17,"\+\d{1,3}\s?\(?\d+\)?[-\s]?\d+[-\s]?\d+")</f>
        <v>+61(3)91234455</v>
      </c>
      <c r="E17" s="14" t="str" cm="1">
        <f t="array" ref="E17">_xlfn.REGEXEXTRACT(A17,"\+\d{1,3}")</f>
        <v>+61</v>
      </c>
    </row>
    <row r="18" spans="1:5" ht="17.25" customHeight="1" x14ac:dyDescent="0.45">
      <c r="A18" s="17" t="s">
        <v>64</v>
      </c>
      <c r="C18" s="14" t="str" cm="1">
        <f t="array" ref="C18">_xlfn.REGEXEXTRACT(A18,"\+\d{1,3}\s?\(?\d+\)?[-\s]?\d+[-\s]?\d+")</f>
        <v>+49 30 901820</v>
      </c>
      <c r="E18" s="14" t="str" cm="1">
        <f t="array" ref="E18">_xlfn.REGEXEXTRACT(A18,"\+\d{1,3}")</f>
        <v>+49</v>
      </c>
    </row>
    <row r="19" spans="1:5" ht="17.25" customHeight="1" x14ac:dyDescent="0.45">
      <c r="A19" s="17" t="s">
        <v>76</v>
      </c>
      <c r="C19" s="14" t="str" cm="1">
        <f t="array" ref="C19">_xlfn.REGEXEXTRACT(A19,"\+\d{1,3}\s?\(?\d+\)?[-\s]?\d+[-\s]?\d+")</f>
        <v>+49 (89)-6221-3000</v>
      </c>
      <c r="E19" s="14" t="str" cm="1">
        <f t="array" ref="E19">_xlfn.REGEXEXTRACT(A19,"\+\d{1,3}")</f>
        <v>+49</v>
      </c>
    </row>
    <row r="20" spans="1:5" ht="17.25" customHeight="1" x14ac:dyDescent="0.45">
      <c r="A20" s="17" t="s">
        <v>82</v>
      </c>
      <c r="C20" s="14" t="str" cm="1">
        <f t="array" ref="C20">_xlfn.REGEXEXTRACT(A20,"\+\d{1,3}\s?\(?\d+\)?[-\s]?\d+[-\s]?\d+")</f>
        <v>+49 (89) 6221 3000</v>
      </c>
      <c r="E20" s="14" t="str" cm="1">
        <f t="array" ref="E20">_xlfn.REGEXEXTRACT(A20,"\+\d{1,3}")</f>
        <v>+49</v>
      </c>
    </row>
    <row r="21" spans="1:5" ht="17.25" customHeight="1" x14ac:dyDescent="0.45">
      <c r="A21" s="17" t="s">
        <v>65</v>
      </c>
      <c r="C21" s="14" t="str" cm="1">
        <f t="array" ref="C21">_xlfn.REGEXEXTRACT(A21,"\+\d{1,3}\s?\(?\d+\)?[-\s]?\d+[-\s]?\d+")</f>
        <v>+49 (89) 62213000</v>
      </c>
      <c r="E21" s="14" t="str" cm="1">
        <f t="array" ref="E21">_xlfn.REGEXEXTRACT(A21,"\+\d{1,3}")</f>
        <v>+49</v>
      </c>
    </row>
    <row r="22" spans="1:5" ht="17.25" customHeight="1" x14ac:dyDescent="0.45">
      <c r="A22" s="17" t="s">
        <v>66</v>
      </c>
      <c r="C22" s="14" t="str" cm="1">
        <f t="array" ref="C22">_xlfn.REGEXEXTRACT(A22,"\+\d{1,3}\s?\(?\d+\)?[-\s]?\d+[-\s]?\d+")</f>
        <v>+49(89)62213000</v>
      </c>
      <c r="E22" s="14" t="str" cm="1">
        <f t="array" ref="E22">_xlfn.REGEXEXTRACT(A22,"\+\d{1,3}")</f>
        <v>+49</v>
      </c>
    </row>
    <row r="23" spans="1:5" ht="17.25" customHeight="1" x14ac:dyDescent="0.45">
      <c r="A23" s="17" t="s">
        <v>77</v>
      </c>
      <c r="C23" s="14" t="str" cm="1">
        <f t="array" ref="C23">_xlfn.REGEXEXTRACT(A23,"\+\d{1,3}\s?\(?\d+\)?[-\s]?\d+[-\s]?\d+")</f>
        <v>+81 3 6384 9000</v>
      </c>
      <c r="E23" s="14" t="str" cm="1">
        <f t="array" ref="E23">_xlfn.REGEXEXTRACT(A23,"\+\d{1,3}")</f>
        <v>+81</v>
      </c>
    </row>
    <row r="24" spans="1:5" ht="17.25" customHeight="1" x14ac:dyDescent="0.45">
      <c r="A24" s="17" t="s">
        <v>78</v>
      </c>
      <c r="C24" s="14" t="str" cm="1">
        <f t="array" ref="C24">_xlfn.REGEXEXTRACT(A24,"\+\d{1,3}\s?\(?\d+\)?[-\s]?\d+[-\s]?\d+")</f>
        <v>+81 (75)-441-7788</v>
      </c>
      <c r="E24" s="14" t="str" cm="1">
        <f t="array" ref="E24">_xlfn.REGEXEXTRACT(A24,"\+\d{1,3}")</f>
        <v>+81</v>
      </c>
    </row>
    <row r="25" spans="1:5" ht="17.25" customHeight="1" x14ac:dyDescent="0.45">
      <c r="A25" s="18" t="s">
        <v>79</v>
      </c>
      <c r="C25" s="15" t="str" cm="1">
        <f t="array" ref="C25">_xlfn.REGEXEXTRACT(A25,"\+\d{1,3}\s?\(?\d+\)?[-\s]?\d+[-\s]?\d+")</f>
        <v>+81 (75) 441 7788</v>
      </c>
      <c r="E25" s="15" t="str" cm="1">
        <f t="array" ref="E25">_xlfn.REGEXEXTRACT(A25,"\+\d{1,3}")</f>
        <v>+81</v>
      </c>
    </row>
    <row r="26" spans="1:5" ht="17.25" customHeight="1" x14ac:dyDescent="0.45"/>
    <row r="27" spans="1:5" ht="17.25" customHeight="1" x14ac:dyDescent="0.45"/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3042D-2FA5-4EE1-9110-055C9DEACE41}">
  <dimension ref="A1:G27"/>
  <sheetViews>
    <sheetView workbookViewId="0">
      <selection sqref="A1:D1"/>
    </sheetView>
  </sheetViews>
  <sheetFormatPr defaultRowHeight="14.25" x14ac:dyDescent="0.45"/>
  <cols>
    <col min="1" max="1" width="78.1328125" customWidth="1"/>
    <col min="2" max="2" width="15" customWidth="1"/>
    <col min="3" max="3" width="20.73046875" customWidth="1"/>
    <col min="4" max="4" width="14.265625" customWidth="1"/>
    <col min="7" max="7" width="9.73046875" bestFit="1" customWidth="1"/>
  </cols>
  <sheetData>
    <row r="1" spans="1:7" ht="34.5" customHeight="1" x14ac:dyDescent="0.45">
      <c r="A1" s="47" t="s">
        <v>211</v>
      </c>
      <c r="B1" s="47"/>
      <c r="C1" s="47"/>
      <c r="D1" s="47"/>
    </row>
    <row r="2" spans="1:7" ht="19.5" customHeight="1" x14ac:dyDescent="0.45">
      <c r="A2" s="16" t="s">
        <v>7</v>
      </c>
      <c r="C2" s="62" t="s">
        <v>208</v>
      </c>
      <c r="D2" s="63"/>
    </row>
    <row r="3" spans="1:7" ht="17.25" customHeight="1" x14ac:dyDescent="0.45">
      <c r="A3" s="17" t="s">
        <v>206</v>
      </c>
      <c r="C3" s="25" t="str" cm="1">
        <f t="array" ref="C3">_xlfn.REGEXEXTRACT(A3,"\b(\d{1,2}/\d{1,2}/(\d{2}|\d{4})|\d{1,2}-[A-Za-z]{3}-\d{4})\b",1)</f>
        <v>08/30/24</v>
      </c>
      <c r="D3" s="26"/>
      <c r="G3" s="44"/>
    </row>
    <row r="4" spans="1:7" ht="17.25" customHeight="1" x14ac:dyDescent="0.45">
      <c r="A4" s="17" t="s">
        <v>214</v>
      </c>
      <c r="C4" s="25" t="str" cm="1">
        <f t="array" ref="C4:D4">_xlfn.REGEXEXTRACT(A4,"\b(\d{1,2}/\d{1,2}/(\d{2}|\d{4})|\d{1,2}-[A-Za-z]{3}-\d{4})\b",1)</f>
        <v>1/1/26</v>
      </c>
      <c r="D4" s="26" t="str">
        <v>14-Feb-2026</v>
      </c>
      <c r="G4" s="44"/>
    </row>
    <row r="5" spans="1:7" ht="17.25" customHeight="1" x14ac:dyDescent="0.45">
      <c r="A5" s="17" t="s">
        <v>207</v>
      </c>
      <c r="C5" s="25" t="str" cm="1">
        <f t="array" ref="C5">_xlfn.REGEXEXTRACT(A5,"\b(\d{1,2}/\d{1,2}/(\d{2}|\d{4})|\d{1,2}-[A-Za-z]{3}-\d{4})\b",1)</f>
        <v>16-Apr-2025</v>
      </c>
      <c r="D5" s="26"/>
      <c r="G5" s="44"/>
    </row>
    <row r="6" spans="1:7" ht="17.25" customHeight="1" x14ac:dyDescent="0.45">
      <c r="A6" s="17" t="s">
        <v>190</v>
      </c>
      <c r="C6" s="25" t="str" cm="1">
        <f t="array" ref="C6">_xlfn.REGEXEXTRACT(A6,"\b(\d{1,2}/\d{1,2}/(\d{2}|\d{4})|\d{1,2}-[A-Za-z]{3}-\d{4})\b",1)</f>
        <v>07/07/23</v>
      </c>
      <c r="D6" s="26"/>
      <c r="G6" s="44"/>
    </row>
    <row r="7" spans="1:7" ht="17.25" customHeight="1" x14ac:dyDescent="0.45">
      <c r="A7" s="17" t="s">
        <v>209</v>
      </c>
      <c r="C7" s="25" t="str" cm="1">
        <f t="array" ref="C7">_xlfn.REGEXEXTRACT(A7,"\b(\d{1,2}/\d{1,2}/(\d{2}|\d{4})|\d{1,2}-[A-Za-z]{3}-\d{4})\b",1)</f>
        <v>12/3/2024</v>
      </c>
      <c r="D7" s="26"/>
      <c r="G7" s="44"/>
    </row>
    <row r="8" spans="1:7" ht="17.25" customHeight="1" x14ac:dyDescent="0.45">
      <c r="A8" s="17" t="s">
        <v>191</v>
      </c>
      <c r="C8" s="25" t="str" cm="1">
        <f t="array" ref="C8">_xlfn.REGEXEXTRACT(A8,"\b(\d{1,2}/\d{1,2}/(\d{2}|\d{4})|\d{1,2}-[A-Za-z]{3}-\d{4})\b",1)</f>
        <v>03/15/24</v>
      </c>
      <c r="D8" s="26"/>
      <c r="G8" s="44"/>
    </row>
    <row r="9" spans="1:7" ht="17.25" customHeight="1" x14ac:dyDescent="0.45">
      <c r="A9" s="29" t="s">
        <v>192</v>
      </c>
      <c r="C9" s="25" t="str" cm="1">
        <f t="array" ref="C9:D9">_xlfn.REGEXEXTRACT(A9,"\b(\d{1,2}/\d{1,2}/(\d{2}|\d{4})|\d{1,2}-[A-Za-z]{3}-\d{4})\b",1)</f>
        <v>12/31/24</v>
      </c>
      <c r="D9" s="26" t="str">
        <v>05-Jan-2025</v>
      </c>
      <c r="G9" s="44"/>
    </row>
    <row r="10" spans="1:7" ht="17.25" customHeight="1" x14ac:dyDescent="0.45">
      <c r="A10" s="17" t="s">
        <v>193</v>
      </c>
      <c r="C10" s="25" t="e" cm="1" vm="1">
        <f t="array" ref="C10">_xlfn.REGEXEXTRACT(A10,"\b(\d{1,2}/\d{1,2}/(\d{2}|\d{4})|\d{1,2}-[A-Za-z]{3}-\d{4})\b",1)</f>
        <v>#N/A</v>
      </c>
      <c r="D10" s="26"/>
      <c r="G10" s="44"/>
    </row>
    <row r="11" spans="1:7" ht="17.25" customHeight="1" x14ac:dyDescent="0.45">
      <c r="A11" s="17" t="s">
        <v>210</v>
      </c>
      <c r="C11" s="25" t="str" cm="1">
        <f t="array" ref="C11">_xlfn.REGEXEXTRACT(A11,"\b(\d{1,2}/\d{1,2}/(\d{2}|\d{4})|\d{1,2}-[A-Za-z]{3}-\d{4})\b",1)</f>
        <v>04/09/24</v>
      </c>
      <c r="D11" s="26"/>
      <c r="G11" s="44"/>
    </row>
    <row r="12" spans="1:7" ht="17.25" customHeight="1" x14ac:dyDescent="0.45">
      <c r="A12" s="17" t="s">
        <v>194</v>
      </c>
      <c r="C12" s="25" t="str" cm="1">
        <f t="array" ref="C12">_xlfn.REGEXEXTRACT(A12,"\b(\d{1,2}/\d{1,2}/(\d{2}|\d{4})|\d{1,2}-[A-Za-z]{3}-\d{4})\b",1)</f>
        <v>08/18/23</v>
      </c>
      <c r="D12" s="26"/>
      <c r="G12" s="44"/>
    </row>
    <row r="13" spans="1:7" ht="17.25" customHeight="1" x14ac:dyDescent="0.45">
      <c r="A13" s="17" t="s">
        <v>212</v>
      </c>
      <c r="C13" s="25" t="str" cm="1">
        <f t="array" ref="C13">_xlfn.REGEXEXTRACT(A13,"\b(\d{1,2}/\d{1,2}/(\d{2}|\d{4})|\d{1,2}-[A-Za-z]{3}-\d{4})\b",1)</f>
        <v>31-Oct-2026</v>
      </c>
      <c r="D13" s="26"/>
      <c r="G13" s="44"/>
    </row>
    <row r="14" spans="1:7" ht="17.25" customHeight="1" x14ac:dyDescent="0.45">
      <c r="A14" s="17" t="s">
        <v>195</v>
      </c>
      <c r="C14" s="25" t="str" cm="1">
        <f t="array" ref="C14">_xlfn.REGEXEXTRACT(A14,"\b(\d{1,2}/\d{1,2}/(\d{2}|\d{4})|\d{1,2}-[A-Za-z]{3}-\d{4})\b",1)</f>
        <v>04/01/24</v>
      </c>
      <c r="D14" s="26"/>
      <c r="G14" s="44"/>
    </row>
    <row r="15" spans="1:7" ht="17.25" customHeight="1" x14ac:dyDescent="0.45">
      <c r="A15" s="17" t="s">
        <v>196</v>
      </c>
      <c r="C15" s="25" t="str" cm="1">
        <f t="array" ref="C15">_xlfn.REGEXEXTRACT(A15,"\b(\d{1,2}/\d{1,2}/(\d{2}|\d{4})|\d{1,2}-[A-Za-z]{3}-\d{4})\b",1)</f>
        <v>10/10/24</v>
      </c>
      <c r="D15" s="26"/>
      <c r="G15" s="44"/>
    </row>
    <row r="16" spans="1:7" ht="17.25" customHeight="1" x14ac:dyDescent="0.45">
      <c r="A16" s="17" t="s">
        <v>197</v>
      </c>
      <c r="C16" s="25" t="str" cm="1">
        <f t="array" ref="C16">_xlfn.REGEXEXTRACT(A16,"\b(\d{1,2}/\d{1,2}/(\d{2}|\d{4})|\d{1,2}-[A-Za-z]{3}-\d{4})\b",1)</f>
        <v>13-Jun-2023</v>
      </c>
      <c r="D16" s="26"/>
      <c r="G16" s="44"/>
    </row>
    <row r="17" spans="1:7" ht="17.25" customHeight="1" x14ac:dyDescent="0.45">
      <c r="A17" s="17" t="s">
        <v>213</v>
      </c>
      <c r="C17" s="25" t="str" cm="1">
        <f t="array" ref="C17:D17">_xlfn.REGEXEXTRACT(A17,"\b(\d{1,2}/\d{1,2}/(\d{2}|\d{4})|\d{1,2}-[A-Za-z]{3}-\d{4})\b",1)</f>
        <v>02/14/26</v>
      </c>
      <c r="D17" s="26" t="str">
        <v>15-Feb-2026</v>
      </c>
      <c r="G17" s="44"/>
    </row>
    <row r="18" spans="1:7" ht="17.25" customHeight="1" x14ac:dyDescent="0.45">
      <c r="A18" s="17" t="s">
        <v>198</v>
      </c>
      <c r="C18" s="25" t="str" cm="1">
        <f t="array" ref="C18">_xlfn.REGEXEXTRACT(A18,"\b(\d{1,2}/\d{1,2}/(\d{2}|\d{4})|\d{1,2}-[A-Za-z]{3}-\d{4})\b",1)</f>
        <v>01/10/25</v>
      </c>
      <c r="D18" s="26"/>
      <c r="G18" s="44"/>
    </row>
    <row r="19" spans="1:7" ht="17.25" customHeight="1" x14ac:dyDescent="0.45">
      <c r="A19" s="17" t="s">
        <v>199</v>
      </c>
      <c r="C19" s="25" t="str" cm="1">
        <f t="array" ref="C19">_xlfn.REGEXEXTRACT(A19,"\b(\d{1,2}/\d{1,2}/(\d{2}|\d{4})|\d{1,2}-[A-Za-z]{3}-\d{4})\b",1)</f>
        <v>05/06/24</v>
      </c>
      <c r="D19" s="26"/>
      <c r="G19" s="44"/>
    </row>
    <row r="20" spans="1:7" ht="17.25" customHeight="1" x14ac:dyDescent="0.45">
      <c r="A20" s="17" t="s">
        <v>200</v>
      </c>
      <c r="C20" s="25" t="str" cm="1">
        <f t="array" ref="C20">_xlfn.REGEXEXTRACT(A20,"\b(\d{1,2}/\d{1,2}/(\d{2}|\d{4})|\d{1,2}-[A-Za-z]{3}-\d{4})\b",1)</f>
        <v>07-Aug-2024</v>
      </c>
      <c r="D20" s="26"/>
      <c r="G20" s="44"/>
    </row>
    <row r="21" spans="1:7" ht="17.25" customHeight="1" x14ac:dyDescent="0.45">
      <c r="A21" s="17" t="s">
        <v>201</v>
      </c>
      <c r="C21" s="25" t="str" cm="1">
        <f t="array" ref="C21">_xlfn.REGEXEXTRACT(A21,"\b(\d{1,2}/\d{1,2}/(\d{2}|\d{4})|\d{1,2}-[A-Za-z]{3}-\d{4})\b",1)</f>
        <v>09/01/24</v>
      </c>
      <c r="D21" s="26"/>
      <c r="G21" s="44"/>
    </row>
    <row r="22" spans="1:7" ht="17.25" customHeight="1" x14ac:dyDescent="0.45">
      <c r="A22" s="17" t="s">
        <v>202</v>
      </c>
      <c r="C22" s="25" t="str" cm="1">
        <f t="array" ref="C22">_xlfn.REGEXEXTRACT(A22,"\b(\d{1,2}/\d{1,2}/(\d{2}|\d{4})|\d{1,2}-[A-Za-z]{3}-\d{4})\b",1)</f>
        <v>12-Dec-2023</v>
      </c>
      <c r="D22" s="26"/>
      <c r="G22" s="44"/>
    </row>
    <row r="23" spans="1:7" ht="17.25" customHeight="1" x14ac:dyDescent="0.45">
      <c r="A23" s="17" t="s">
        <v>203</v>
      </c>
      <c r="C23" s="25" t="str" cm="1">
        <f t="array" ref="C23">_xlfn.REGEXEXTRACT(A23,"\b(\d{1,2}/\d{1,2}/(\d{2}|\d{4})|\d{1,2}-[A-Za-z]{3}-\d{4})\b",1)</f>
        <v>02/02/22</v>
      </c>
      <c r="D23" s="26"/>
      <c r="G23" s="44"/>
    </row>
    <row r="24" spans="1:7" ht="17.25" customHeight="1" x14ac:dyDescent="0.45">
      <c r="A24" s="17" t="s">
        <v>204</v>
      </c>
      <c r="C24" s="25" t="str" cm="1">
        <f t="array" ref="C24">_xlfn.REGEXEXTRACT(A24,"\b(\d{1,2}/\d{1,2}/(\d{2}|\d{4})|\d{1,2}-[A-Za-z]{3}-\d{4})\b",1)</f>
        <v>03/21/25</v>
      </c>
      <c r="D24" s="26"/>
      <c r="G24" s="44"/>
    </row>
    <row r="25" spans="1:7" ht="17.25" customHeight="1" x14ac:dyDescent="0.45">
      <c r="A25" s="18" t="s">
        <v>205</v>
      </c>
      <c r="C25" s="27" t="str" cm="1">
        <f t="array" ref="C25">_xlfn.REGEXEXTRACT(A25,"\b(\d{1,2}/\d{1,2}/(\d{2}|\d{4})|\d{1,2}-[A-Za-z]{3}-\d{4})\b",1)</f>
        <v>11-Nov-2024</v>
      </c>
      <c r="D25" s="28"/>
      <c r="G25" s="44"/>
    </row>
    <row r="26" spans="1:7" ht="17.25" customHeight="1" x14ac:dyDescent="0.45"/>
    <row r="27" spans="1:7" ht="17.25" customHeight="1" x14ac:dyDescent="0.45"/>
  </sheetData>
  <mergeCells count="2">
    <mergeCell ref="C2:D2"/>
    <mergeCell ref="A1:D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388C0-B1AB-49D0-8E07-E0E8E09B839C}">
  <dimension ref="A1:K27"/>
  <sheetViews>
    <sheetView workbookViewId="0">
      <selection sqref="A1:E1"/>
    </sheetView>
  </sheetViews>
  <sheetFormatPr defaultRowHeight="14.25" x14ac:dyDescent="0.45"/>
  <cols>
    <col min="1" max="1" width="45.59765625" bestFit="1" customWidth="1"/>
    <col min="2" max="2" width="11.59765625" customWidth="1"/>
    <col min="3" max="3" width="28" customWidth="1"/>
    <col min="4" max="4" width="11" customWidth="1"/>
    <col min="5" max="5" width="28" customWidth="1"/>
  </cols>
  <sheetData>
    <row r="1" spans="1:11" ht="34.5" customHeight="1" x14ac:dyDescent="0.45">
      <c r="A1" s="47" t="s">
        <v>220</v>
      </c>
      <c r="B1" s="47"/>
      <c r="C1" s="47"/>
      <c r="D1" s="47"/>
      <c r="E1" s="47"/>
    </row>
    <row r="2" spans="1:11" ht="19.5" customHeight="1" x14ac:dyDescent="0.45">
      <c r="A2" s="16" t="s">
        <v>7</v>
      </c>
      <c r="C2" s="21" t="s">
        <v>109</v>
      </c>
      <c r="E2" s="21" t="s">
        <v>106</v>
      </c>
    </row>
    <row r="3" spans="1:11" ht="17.25" customHeight="1" x14ac:dyDescent="0.45">
      <c r="A3" s="17" t="s">
        <v>107</v>
      </c>
      <c r="C3" s="14" t="str" cm="1">
        <f t="array" ref="C3">_xlfn.REGEXEXTRACT(A3, "price:?\s*\$?\s*\d+(?:\.\d{1,2})?", , 1)</f>
        <v>PRICE: $99.00</v>
      </c>
      <c r="E3" s="38" cm="1">
        <f t="array" ref="E3">VALUE(_xlfn.REGEXEXTRACT(A3,"price\W*(\d+(?:\.\d{1,2})?)", 2, 1))</f>
        <v>99</v>
      </c>
      <c r="H3" s="40"/>
      <c r="I3" s="40"/>
      <c r="K3" s="40"/>
    </row>
    <row r="4" spans="1:11" ht="17.25" customHeight="1" x14ac:dyDescent="0.45">
      <c r="A4" s="17" t="s">
        <v>85</v>
      </c>
      <c r="C4" s="14" t="str" cm="1">
        <f t="array" ref="C4">_xlfn.REGEXEXTRACT(A4, "price:?\s*\$?\s*\d+(?:\.\d{1,2})?", , 1)</f>
        <v>price:$45.50</v>
      </c>
      <c r="E4" s="38" cm="1">
        <f t="array" ref="E4">VALUE(_xlfn.REGEXEXTRACT(A4,"price\W*(\d+(?:\.\d{1,2})?)",2,1))</f>
        <v>45.5</v>
      </c>
      <c r="H4" s="40"/>
      <c r="I4" s="40"/>
      <c r="K4" s="40"/>
    </row>
    <row r="5" spans="1:11" ht="17.25" customHeight="1" x14ac:dyDescent="0.45">
      <c r="A5" s="17" t="s">
        <v>86</v>
      </c>
      <c r="C5" s="14" t="str" cm="1">
        <f t="array" ref="C5">_xlfn.REGEXEXTRACT(A5, "price:?\s*\$?\s*\d+(?:\.\d{1,2})?", , 1)</f>
        <v>Price $ 129</v>
      </c>
      <c r="E5" s="38" cm="1">
        <f t="array" ref="E5">VALUE(_xlfn.REGEXEXTRACT(A5,"price\W*(\d+(?:\.\d{1,2})?)",2,1))</f>
        <v>129</v>
      </c>
      <c r="H5" s="40"/>
      <c r="I5" s="40"/>
      <c r="K5" s="40"/>
    </row>
    <row r="6" spans="1:11" ht="17.25" customHeight="1" x14ac:dyDescent="0.45">
      <c r="A6" s="17" t="s">
        <v>87</v>
      </c>
      <c r="C6" s="14" t="str" cm="1">
        <f t="array" ref="C6">_xlfn.REGEXEXTRACT(A6, "price:?\s*\$?\s*\d+(?:\.\d{1,2})?", , 1)</f>
        <v>price 75.00</v>
      </c>
      <c r="E6" s="38" cm="1">
        <f t="array" ref="E6">VALUE(_xlfn.REGEXEXTRACT(A6,"price\W*(\d+(?:\.\d{1,2})?)",2,1))</f>
        <v>75</v>
      </c>
      <c r="H6" s="40"/>
      <c r="I6" s="40"/>
      <c r="K6" s="40"/>
    </row>
    <row r="7" spans="1:11" ht="17.25" customHeight="1" x14ac:dyDescent="0.45">
      <c r="A7" s="17" t="s">
        <v>88</v>
      </c>
      <c r="C7" s="14" t="str" cm="1">
        <f t="array" ref="C7">_xlfn.REGEXEXTRACT(A7, "price:?\s*\$?\s*\d+(?:\.\d{1,2})?", , 1)</f>
        <v>Price:$5.99</v>
      </c>
      <c r="E7" s="38" cm="1">
        <f t="array" ref="E7">VALUE(_xlfn.REGEXEXTRACT(A7,"price\W*(\d+(?:\.\d{1,2})?)",2,1))</f>
        <v>5.99</v>
      </c>
      <c r="H7" s="40"/>
      <c r="I7" s="40"/>
      <c r="K7" s="40"/>
    </row>
    <row r="8" spans="1:11" ht="17.25" customHeight="1" x14ac:dyDescent="0.45">
      <c r="A8" s="17" t="s">
        <v>89</v>
      </c>
      <c r="C8" s="14" t="str" cm="1">
        <f t="array" ref="C8">_xlfn.REGEXEXTRACT(A8, "price:?\s*\$?\s*\d+(?:\.\d{1,2})?", , 1)</f>
        <v>price: $250</v>
      </c>
      <c r="E8" s="38" cm="1">
        <f t="array" ref="E8">VALUE(_xlfn.REGEXEXTRACT(A8,"price\W*(\d+(?:\.\d{1,2})?)",2,1))</f>
        <v>250</v>
      </c>
      <c r="H8" s="40"/>
      <c r="I8" s="40"/>
      <c r="K8" s="40"/>
    </row>
    <row r="9" spans="1:11" ht="17.25" customHeight="1" x14ac:dyDescent="0.45">
      <c r="A9" s="29" t="s">
        <v>90</v>
      </c>
      <c r="C9" s="14" t="str" cm="1">
        <f t="array" ref="C9">_xlfn.REGEXEXTRACT(A9, "price:?\s*\$?\s*\d+(?:\.\d{1,2})?", , 1)</f>
        <v>Price $19.95</v>
      </c>
      <c r="E9" s="38" cm="1">
        <f t="array" ref="E9">VALUE(_xlfn.REGEXEXTRACT(A9,"price\W*(\d+(?:\.\d{1,2})?)",2,1))</f>
        <v>19.95</v>
      </c>
      <c r="H9" s="40"/>
      <c r="I9" s="40"/>
      <c r="K9" s="40"/>
    </row>
    <row r="10" spans="1:11" ht="17.25" customHeight="1" x14ac:dyDescent="0.45">
      <c r="A10" s="17" t="s">
        <v>91</v>
      </c>
      <c r="C10" s="14" t="str" cm="1">
        <f t="array" ref="C10">_xlfn.REGEXEXTRACT(A10, "price:?\s*\$?\s*\d+(?:\.\d{1,2})?", , 1)</f>
        <v>price:$ 9</v>
      </c>
      <c r="E10" s="38" cm="1">
        <f t="array" ref="E10">VALUE(_xlfn.REGEXEXTRACT(A10,"price\W*(\d+(?:\.\d{1,2})?)",2,1))</f>
        <v>9</v>
      </c>
      <c r="H10" s="40"/>
      <c r="I10" s="40"/>
      <c r="K10" s="40"/>
    </row>
    <row r="11" spans="1:11" ht="17.25" customHeight="1" x14ac:dyDescent="0.45">
      <c r="A11" s="17" t="s">
        <v>92</v>
      </c>
      <c r="C11" s="14" t="str" cm="1">
        <f t="array" ref="C11">_xlfn.REGEXEXTRACT(A11, "price:?\s*\$?\s*\d+(?:\.\d{1,2})?", , 1)</f>
        <v>Price 150.00</v>
      </c>
      <c r="E11" s="38" cm="1">
        <f t="array" ref="E11">VALUE(_xlfn.REGEXEXTRACT(A11,"price\W*(\d+(?:\.\d{1,2})?)",2,1))</f>
        <v>150</v>
      </c>
      <c r="H11" s="40"/>
      <c r="I11" s="40"/>
      <c r="K11" s="40"/>
    </row>
    <row r="12" spans="1:11" ht="17.25" customHeight="1" x14ac:dyDescent="0.45">
      <c r="A12" s="17" t="s">
        <v>93</v>
      </c>
      <c r="C12" s="14" t="str" cm="1">
        <f t="array" ref="C12">_xlfn.REGEXEXTRACT(A12, "price:?\s*\$?\s*\d+(?:\.\d{1,2})?", , 1)</f>
        <v>price $ 32.49</v>
      </c>
      <c r="E12" s="38" cm="1">
        <f t="array" ref="E12">VALUE(_xlfn.REGEXEXTRACT(A12,"price\W*(\d+(?:\.\d{1,2})?)",2,1))</f>
        <v>32.49</v>
      </c>
      <c r="H12" s="40"/>
      <c r="I12" s="40"/>
      <c r="K12" s="40"/>
    </row>
    <row r="13" spans="1:11" ht="17.25" customHeight="1" x14ac:dyDescent="0.45">
      <c r="A13" s="17" t="s">
        <v>94</v>
      </c>
      <c r="C13" s="14" t="str" cm="1">
        <f t="array" ref="C13">_xlfn.REGEXEXTRACT(A13, "price:?\s*\$?\s*\d+(?:\.\d{1,2})?", , 1)</f>
        <v>Price:$1200</v>
      </c>
      <c r="E13" s="38" cm="1">
        <f t="array" ref="E13">VALUE(_xlfn.REGEXEXTRACT(A13,"price\W*(\d+(?:\.\d{1,2})?)",2,1))</f>
        <v>1200</v>
      </c>
      <c r="H13" s="40"/>
      <c r="I13" s="40"/>
      <c r="K13" s="40"/>
    </row>
    <row r="14" spans="1:11" ht="17.25" customHeight="1" x14ac:dyDescent="0.45">
      <c r="A14" s="17" t="s">
        <v>108</v>
      </c>
      <c r="C14" s="14" t="str" cm="1">
        <f t="array" ref="C14">_xlfn.REGEXEXTRACT(A14, "price:?\s*\$?\s*\d+(?:\.\d{1,2})?", , 1)</f>
        <v>PRICE:5.00</v>
      </c>
      <c r="E14" s="38" cm="1">
        <f t="array" ref="E14">VALUE(_xlfn.REGEXEXTRACT(A14,"price\W*(\d+(?:\.\d{1,2})?)",2,1))</f>
        <v>5</v>
      </c>
      <c r="H14" s="40"/>
      <c r="I14" s="40"/>
      <c r="K14" s="40"/>
    </row>
    <row r="15" spans="1:11" ht="17.25" customHeight="1" x14ac:dyDescent="0.45">
      <c r="A15" s="17" t="s">
        <v>95</v>
      </c>
      <c r="C15" s="14" t="str" cm="1">
        <f t="array" ref="C15">_xlfn.REGEXEXTRACT(A15, "price:?\s*\$?\s*\d+(?:\.\d{1,2})?", , 1)</f>
        <v>Price $ 18.75</v>
      </c>
      <c r="E15" s="38" cm="1">
        <f t="array" ref="E15">VALUE(_xlfn.REGEXEXTRACT(A15,"price\W*(\d+(?:\.\d{1,2})?)",2,1))</f>
        <v>18.75</v>
      </c>
      <c r="H15" s="40"/>
      <c r="I15" s="40"/>
      <c r="K15" s="40"/>
    </row>
    <row r="16" spans="1:11" ht="17.25" customHeight="1" x14ac:dyDescent="0.45">
      <c r="A16" s="17" t="s">
        <v>96</v>
      </c>
      <c r="C16" s="14" t="str" cm="1">
        <f t="array" ref="C16">_xlfn.REGEXEXTRACT(A16, "price:?\s*\$?\s*\d+(?:\.\d{1,2})?", , 1)</f>
        <v>price:$300.99</v>
      </c>
      <c r="E16" s="38" cm="1">
        <f t="array" ref="E16">VALUE(_xlfn.REGEXEXTRACT(A16,"price\W*(\d+(?:\.\d{1,2})?)",2,1))</f>
        <v>300.99</v>
      </c>
      <c r="H16" s="40"/>
      <c r="I16" s="40"/>
      <c r="K16" s="40"/>
    </row>
    <row r="17" spans="1:11" ht="17.25" customHeight="1" x14ac:dyDescent="0.45">
      <c r="A17" s="17" t="s">
        <v>97</v>
      </c>
      <c r="C17" s="14" t="str" cm="1">
        <f t="array" ref="C17">_xlfn.REGEXEXTRACT(A17, "price:?\s*\$?\s*\d+(?:\.\d{1,2})?", , 1)</f>
        <v>Price 49</v>
      </c>
      <c r="E17" s="38" cm="1">
        <f t="array" ref="E17">VALUE(_xlfn.REGEXEXTRACT(A17,"price\W*(\d+(?:\.\d{1,2})?)",2,1))</f>
        <v>49</v>
      </c>
      <c r="H17" s="40"/>
      <c r="I17" s="40"/>
      <c r="K17" s="40"/>
    </row>
    <row r="18" spans="1:11" ht="17.25" customHeight="1" x14ac:dyDescent="0.45">
      <c r="A18" s="17" t="s">
        <v>98</v>
      </c>
      <c r="C18" s="14" t="str" cm="1">
        <f t="array" ref="C18">_xlfn.REGEXEXTRACT(A18, "price:?\s*\$?\s*\d+(?:\.\d{1,2})?", , 1)</f>
        <v>price:$ 77.70</v>
      </c>
      <c r="E18" s="38" cm="1">
        <f t="array" ref="E18">VALUE(_xlfn.REGEXEXTRACT(A18,"price\W*(\d+(?:\.\d{1,2})?)",2,1))</f>
        <v>77.7</v>
      </c>
      <c r="H18" s="40"/>
      <c r="I18" s="40"/>
      <c r="K18" s="40"/>
    </row>
    <row r="19" spans="1:11" ht="17.25" customHeight="1" x14ac:dyDescent="0.45">
      <c r="A19" s="17" t="s">
        <v>99</v>
      </c>
      <c r="C19" s="14" t="str" cm="1">
        <f t="array" ref="C19">_xlfn.REGEXEXTRACT(A19, "price:?\s*\$?\s*\d+(?:\.\d{1,2})?", , 1)</f>
        <v>Price:$8.5</v>
      </c>
      <c r="E19" s="38" cm="1">
        <f t="array" ref="E19">VALUE(_xlfn.REGEXEXTRACT(A19,"price\W*(\d+(?:\.\d{1,2})?)",2,1))</f>
        <v>8.5</v>
      </c>
      <c r="H19" s="40"/>
      <c r="I19" s="40"/>
      <c r="K19" s="40"/>
    </row>
    <row r="20" spans="1:11" ht="17.25" customHeight="1" x14ac:dyDescent="0.45">
      <c r="A20" s="17" t="s">
        <v>100</v>
      </c>
      <c r="C20" s="14" t="str" cm="1">
        <f t="array" ref="C20">_xlfn.REGEXEXTRACT(A20, "price:?\s*\$?\s*\d+(?:\.\d{1,2})?", , 1)</f>
        <v>price 199.00</v>
      </c>
      <c r="E20" s="38" cm="1">
        <f t="array" ref="E20">VALUE(_xlfn.REGEXEXTRACT(A20,"price\W*(\d+(?:\.\d{1,2})?)",2,1))</f>
        <v>199</v>
      </c>
      <c r="H20" s="40"/>
      <c r="I20" s="40"/>
      <c r="K20" s="40"/>
    </row>
    <row r="21" spans="1:11" ht="17.25" customHeight="1" x14ac:dyDescent="0.45">
      <c r="A21" s="17" t="s">
        <v>101</v>
      </c>
      <c r="C21" s="14" t="str" cm="1">
        <f t="array" ref="C21">_xlfn.REGEXEXTRACT(A21, "price:?\s*\$?\s*\d+(?:\.\d{1,2})?", , 1)</f>
        <v>Price $999</v>
      </c>
      <c r="E21" s="38" cm="1">
        <f t="array" ref="E21">VALUE(_xlfn.REGEXEXTRACT(A21,"price\W*(\d+(?:\.\d{1,2})?)",2,1))</f>
        <v>999</v>
      </c>
      <c r="H21" s="40"/>
      <c r="I21" s="40"/>
      <c r="K21" s="40"/>
    </row>
    <row r="22" spans="1:11" ht="17.25" customHeight="1" x14ac:dyDescent="0.45">
      <c r="A22" s="17" t="s">
        <v>102</v>
      </c>
      <c r="C22" s="14" t="str" cm="1">
        <f t="array" ref="C22">_xlfn.REGEXEXTRACT(A22, "price:?\s*\$?\s*\d+(?:\.\d{1,2})?", , 1)</f>
        <v>price:$0.99</v>
      </c>
      <c r="E22" s="38" cm="1">
        <f t="array" ref="E22">VALUE(_xlfn.REGEXEXTRACT(A22,"price\W*(\d+(?:\.\d{1,2})?)",2,1))</f>
        <v>0.99</v>
      </c>
      <c r="H22" s="40"/>
      <c r="I22" s="40"/>
      <c r="K22" s="40"/>
    </row>
    <row r="23" spans="1:11" ht="17.25" customHeight="1" x14ac:dyDescent="0.45">
      <c r="A23" s="17" t="s">
        <v>103</v>
      </c>
      <c r="C23" s="14" t="str" cm="1">
        <f t="array" ref="C23">_xlfn.REGEXEXTRACT(A23, "price:?\s*\$?\s*\d+(?:\.\d{1,2})?", , 1)</f>
        <v>price 2500.00</v>
      </c>
      <c r="E23" s="38" cm="1">
        <f t="array" ref="E23">VALUE(_xlfn.REGEXEXTRACT(A23,"price\W*(\d+(?:\.\d{1,2})?)",2,1))</f>
        <v>2500</v>
      </c>
      <c r="H23" s="40"/>
      <c r="I23" s="40"/>
      <c r="K23" s="40"/>
    </row>
    <row r="24" spans="1:11" ht="17.25" customHeight="1" x14ac:dyDescent="0.45">
      <c r="A24" s="17" t="s">
        <v>105</v>
      </c>
      <c r="C24" s="14" t="str" cm="1">
        <f t="array" ref="C24">_xlfn.REGEXEXTRACT(A24, "price:?\s*\$?\s*\d+(?:\.\d{1,2})?", , 1)</f>
        <v>Price:$120</v>
      </c>
      <c r="E24" s="38" cm="1">
        <f t="array" ref="E24">VALUE(_xlfn.REGEXEXTRACT(A24,"price\W*(\d+(?:\.\d{1,2})?)",2,1))</f>
        <v>120</v>
      </c>
      <c r="H24" s="40"/>
      <c r="I24" s="40"/>
      <c r="K24" s="40"/>
    </row>
    <row r="25" spans="1:11" ht="17.25" customHeight="1" x14ac:dyDescent="0.45">
      <c r="A25" s="18" t="s">
        <v>104</v>
      </c>
      <c r="C25" s="15" t="str" cm="1">
        <f t="array" ref="C25">_xlfn.REGEXEXTRACT(A25, "price:?\s*\$?\s*\d+(?:\.\d{1,2})?", , 1)</f>
        <v>Price:$ 14.40</v>
      </c>
      <c r="E25" s="39" cm="1">
        <f t="array" ref="E25">VALUE(_xlfn.REGEXEXTRACT(A25,"price\W*(\d+(?:\.\d{1,2})?)",2,1))</f>
        <v>14.4</v>
      </c>
      <c r="H25" s="40"/>
      <c r="I25" s="40"/>
      <c r="K25" s="40"/>
    </row>
    <row r="26" spans="1:11" ht="17.25" customHeight="1" x14ac:dyDescent="0.45">
      <c r="H26" s="40"/>
      <c r="K26" s="40"/>
    </row>
    <row r="27" spans="1:11" ht="17.25" customHeight="1" x14ac:dyDescent="0.45">
      <c r="K27" s="40"/>
    </row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E604E-E274-4252-B4EB-0E9D771BEE2A}">
  <dimension ref="A1:F27"/>
  <sheetViews>
    <sheetView workbookViewId="0">
      <selection sqref="A1:F1"/>
    </sheetView>
  </sheetViews>
  <sheetFormatPr defaultRowHeight="14.25" x14ac:dyDescent="0.45"/>
  <cols>
    <col min="1" max="1" width="35.73046875" customWidth="1"/>
    <col min="2" max="2" width="16.73046875" customWidth="1"/>
    <col min="3" max="6" width="17" customWidth="1"/>
  </cols>
  <sheetData>
    <row r="1" spans="1:6" ht="34.5" customHeight="1" x14ac:dyDescent="0.45">
      <c r="A1" s="47" t="s">
        <v>166</v>
      </c>
      <c r="B1" s="47"/>
      <c r="C1" s="47"/>
      <c r="D1" s="47"/>
      <c r="E1" s="47"/>
      <c r="F1" s="47"/>
    </row>
    <row r="2" spans="1:6" ht="19.5" customHeight="1" x14ac:dyDescent="0.45">
      <c r="A2" s="16" t="s">
        <v>7</v>
      </c>
      <c r="C2" s="21" t="s">
        <v>161</v>
      </c>
      <c r="D2" s="21" t="s">
        <v>164</v>
      </c>
      <c r="E2" s="21" t="s">
        <v>162</v>
      </c>
      <c r="F2" s="21" t="s">
        <v>163</v>
      </c>
    </row>
    <row r="3" spans="1:6" ht="17.25" customHeight="1" x14ac:dyDescent="0.45">
      <c r="A3" s="17" t="s">
        <v>136</v>
      </c>
      <c r="C3" s="14" t="str" cm="1">
        <f t="array" ref="C3:F3">_xlfn.REGEXEXTRACT(A3, "[^-]+", 1)</f>
        <v>AA123</v>
      </c>
      <c r="D3" s="26" t="str">
        <v>4567</v>
      </c>
      <c r="E3" t="str">
        <v>789</v>
      </c>
      <c r="F3" s="26" t="str">
        <v>9876DF</v>
      </c>
    </row>
    <row r="4" spans="1:6" ht="17.25" customHeight="1" x14ac:dyDescent="0.45">
      <c r="A4" s="17" t="s">
        <v>137</v>
      </c>
      <c r="C4" s="14" t="str" cm="1">
        <f t="array" ref="C4:F4">_xlfn.REGEXEXTRACT(A4,"[^-]+",1)</f>
        <v>ZX9</v>
      </c>
      <c r="D4" s="26" t="str">
        <v>44321</v>
      </c>
      <c r="E4" t="str">
        <v>88</v>
      </c>
      <c r="F4" s="26" t="str">
        <v>QWERT12</v>
      </c>
    </row>
    <row r="5" spans="1:6" ht="17.25" customHeight="1" x14ac:dyDescent="0.45">
      <c r="A5" s="17" t="s">
        <v>138</v>
      </c>
      <c r="C5" s="14" t="str" cm="1">
        <f t="array" ref="C5:F5">_xlfn.REGEXEXTRACT(A5,"[^-]+",1)</f>
        <v>MN5678</v>
      </c>
      <c r="D5" s="26" t="str">
        <v>9</v>
      </c>
      <c r="E5" t="str">
        <v>45678</v>
      </c>
      <c r="F5" s="26" t="str">
        <v>AB12</v>
      </c>
    </row>
    <row r="6" spans="1:6" ht="17.25" customHeight="1" x14ac:dyDescent="0.45">
      <c r="A6" s="17" t="s">
        <v>139</v>
      </c>
      <c r="C6" s="14" t="str" cm="1">
        <f t="array" ref="C6:F6">_xlfn.REGEXEXTRACT(A6,"[^-]+",1)</f>
        <v>KJ45</v>
      </c>
      <c r="D6" s="26" t="str">
        <v>778899</v>
      </c>
      <c r="E6" t="str">
        <v>1</v>
      </c>
      <c r="F6" s="26" t="str">
        <v>XY9999</v>
      </c>
    </row>
    <row r="7" spans="1:6" ht="17.25" customHeight="1" x14ac:dyDescent="0.45">
      <c r="A7" s="17" t="s">
        <v>140</v>
      </c>
      <c r="C7" s="14" t="str" cm="1">
        <f t="array" ref="C7:F7">_xlfn.REGEXEXTRACT(A7,"[^-]+",1)</f>
        <v>RT2024</v>
      </c>
      <c r="D7" s="26" t="str">
        <v>333</v>
      </c>
      <c r="E7" t="str">
        <v>76543</v>
      </c>
      <c r="F7" s="26" t="str">
        <v>END55</v>
      </c>
    </row>
    <row r="8" spans="1:6" ht="17.25" customHeight="1" x14ac:dyDescent="0.45">
      <c r="A8" s="17" t="s">
        <v>141</v>
      </c>
      <c r="C8" s="14" t="str" cm="1">
        <f t="array" ref="C8:F8">_xlfn.REGEXEXTRACT(A8,"[^-]+",1)</f>
        <v>P1</v>
      </c>
      <c r="D8" s="26" t="str">
        <v>8888</v>
      </c>
      <c r="E8" t="str">
        <v>777</v>
      </c>
      <c r="F8" s="26" t="str">
        <v>ABCD1234</v>
      </c>
    </row>
    <row r="9" spans="1:6" ht="17.25" customHeight="1" x14ac:dyDescent="0.45">
      <c r="A9" s="29" t="s">
        <v>142</v>
      </c>
      <c r="C9" s="14" t="str" cm="1">
        <f t="array" ref="C9:F9">_xlfn.REGEXEXTRACT(A9,"[^-]+",1)</f>
        <v>LMNOP12</v>
      </c>
      <c r="D9" s="26" t="str">
        <v>45</v>
      </c>
      <c r="E9" t="str">
        <v>678901</v>
      </c>
      <c r="F9" s="26" t="str">
        <v>QT7</v>
      </c>
    </row>
    <row r="10" spans="1:6" ht="17.25" customHeight="1" x14ac:dyDescent="0.45">
      <c r="A10" s="17" t="s">
        <v>143</v>
      </c>
      <c r="C10" s="14" t="str" cm="1">
        <f t="array" ref="C10:F10">_xlfn.REGEXEXTRACT(A10,"[^-]+",1)</f>
        <v>BB7</v>
      </c>
      <c r="D10" s="26" t="str">
        <v>123456</v>
      </c>
      <c r="E10" t="str">
        <v>90</v>
      </c>
      <c r="F10" s="26" t="str">
        <v>ZXCVB1</v>
      </c>
    </row>
    <row r="11" spans="1:6" ht="17.25" customHeight="1" x14ac:dyDescent="0.45">
      <c r="A11" s="17" t="s">
        <v>144</v>
      </c>
      <c r="C11" s="14" t="str" cm="1">
        <f t="array" ref="C11:F11">_xlfn.REGEXEXTRACT(A11,"[^-]+",1)</f>
        <v>QWE12345</v>
      </c>
      <c r="D11" s="26" t="str">
        <v>6</v>
      </c>
      <c r="E11" t="str">
        <v>7777</v>
      </c>
      <c r="F11" s="26" t="str">
        <v>TY98</v>
      </c>
    </row>
    <row r="12" spans="1:6" ht="17.25" customHeight="1" x14ac:dyDescent="0.45">
      <c r="A12" s="17" t="s">
        <v>145</v>
      </c>
      <c r="C12" s="14" t="str" cm="1">
        <f t="array" ref="C12:F12">_xlfn.REGEXEXTRACT(A12,"[^-]+",1)</f>
        <v>GH56</v>
      </c>
      <c r="D12" s="26" t="str">
        <v>44444</v>
      </c>
      <c r="E12" t="str">
        <v>222</v>
      </c>
      <c r="F12" s="26" t="str">
        <v>PLMNO9</v>
      </c>
    </row>
    <row r="13" spans="1:6" ht="17.25" customHeight="1" x14ac:dyDescent="0.45">
      <c r="A13" s="17" t="s">
        <v>146</v>
      </c>
      <c r="C13" s="14" t="str" cm="1">
        <f t="array" ref="C13:F13">_xlfn.REGEXEXTRACT(A13,"[^-]+",1)</f>
        <v>TRX9</v>
      </c>
      <c r="D13" s="26" t="str">
        <v>1010</v>
      </c>
      <c r="E13" t="str">
        <v>55555</v>
      </c>
      <c r="F13" s="26" t="str">
        <v>AA1</v>
      </c>
    </row>
    <row r="14" spans="1:6" ht="17.25" customHeight="1" x14ac:dyDescent="0.45">
      <c r="A14" s="17" t="s">
        <v>147</v>
      </c>
      <c r="C14" s="14" t="str" cm="1">
        <f t="array" ref="C14:F14">_xlfn.REGEXEXTRACT(A14,"[^-]+",1)</f>
        <v>YU123</v>
      </c>
      <c r="D14" s="26" t="str">
        <v>78901</v>
      </c>
      <c r="E14" t="str">
        <v>66</v>
      </c>
      <c r="F14" s="26" t="str">
        <v>HJKL777</v>
      </c>
    </row>
    <row r="15" spans="1:6" ht="17.25" customHeight="1" x14ac:dyDescent="0.45">
      <c r="A15" s="17" t="s">
        <v>154</v>
      </c>
      <c r="C15" s="14" t="str" cm="1">
        <f t="array" ref="C15:F15">_xlfn.REGEXEXTRACT(A15,"[^-]+",1)</f>
        <v>CVB88</v>
      </c>
      <c r="D15" s="26" t="str">
        <v>2DF</v>
      </c>
      <c r="E15" t="str">
        <v>333333</v>
      </c>
      <c r="F15" s="26" t="str">
        <v>RST45</v>
      </c>
    </row>
    <row r="16" spans="1:6" ht="17.25" customHeight="1" x14ac:dyDescent="0.45">
      <c r="A16" s="17" t="s">
        <v>148</v>
      </c>
      <c r="C16" s="14" t="str" cm="1">
        <f t="array" ref="C16:F16">_xlfn.REGEXEXTRACT(A16,"[^-]+",1)</f>
        <v>JKL202</v>
      </c>
      <c r="D16" s="26" t="str">
        <v>456</v>
      </c>
      <c r="E16" t="str">
        <v>89</v>
      </c>
      <c r="F16" s="26" t="str">
        <v>MNBVCX</v>
      </c>
    </row>
    <row r="17" spans="1:6" ht="17.25" customHeight="1" x14ac:dyDescent="0.45">
      <c r="A17" s="17" t="s">
        <v>149</v>
      </c>
      <c r="C17" s="14" t="str" cm="1">
        <f t="array" ref="C17:F17">_xlfn.REGEXEXTRACT(A17,"[^-]+",1)</f>
        <v>AZ1</v>
      </c>
      <c r="D17" s="26" t="str">
        <v>99999</v>
      </c>
      <c r="E17" t="str">
        <v>1234</v>
      </c>
      <c r="F17" s="26" t="str">
        <v>QW12ER</v>
      </c>
    </row>
    <row r="18" spans="1:6" ht="17.25" customHeight="1" x14ac:dyDescent="0.45">
      <c r="A18" s="17" t="s">
        <v>150</v>
      </c>
      <c r="C18" s="14" t="str" cm="1">
        <f t="array" ref="C18:F18">_xlfn.REGEXEXTRACT(A18,"[^-]+",1)</f>
        <v>POIU77</v>
      </c>
      <c r="D18" s="26" t="str">
        <v>6543</v>
      </c>
      <c r="E18" t="str">
        <v>8</v>
      </c>
      <c r="F18" s="26" t="str">
        <v>LKJH90</v>
      </c>
    </row>
    <row r="19" spans="1:6" ht="17.25" customHeight="1" x14ac:dyDescent="0.45">
      <c r="A19" s="17" t="s">
        <v>151</v>
      </c>
      <c r="C19" s="14" t="str" cm="1">
        <f t="array" ref="C19:F19">_xlfn.REGEXEXTRACT(A19,"[^-]+",1)</f>
        <v>DF45</v>
      </c>
      <c r="D19" s="26" t="str">
        <v>121212</v>
      </c>
      <c r="E19" t="str">
        <v>7777</v>
      </c>
      <c r="F19" s="26" t="str">
        <v>ASDF1</v>
      </c>
    </row>
    <row r="20" spans="1:6" ht="17.25" customHeight="1" x14ac:dyDescent="0.45">
      <c r="A20" s="17" t="s">
        <v>152</v>
      </c>
      <c r="C20" s="14" t="str" cm="1">
        <f t="array" ref="C20:F20">_xlfn.REGEXEXTRACT(A20,"[^-]+",1)</f>
        <v>HHH999</v>
      </c>
      <c r="D20" s="26" t="str">
        <v>55</v>
      </c>
      <c r="E20" t="str">
        <v>44444</v>
      </c>
      <c r="F20" s="26" t="str">
        <v>ZZTOP7</v>
      </c>
    </row>
    <row r="21" spans="1:6" ht="17.25" customHeight="1" x14ac:dyDescent="0.45">
      <c r="A21" s="17" t="s">
        <v>153</v>
      </c>
      <c r="C21" s="14" t="str" cm="1">
        <f t="array" ref="C21:F21">_xlfn.REGEXEXTRACT(A21,"[^-]+",1)</f>
        <v>BN12</v>
      </c>
      <c r="D21" s="26" t="str">
        <v>3333</v>
      </c>
      <c r="E21" t="str">
        <v>9090</v>
      </c>
      <c r="F21" s="26" t="str">
        <v>MK45PL</v>
      </c>
    </row>
    <row r="22" spans="1:6" ht="17.25" customHeight="1" x14ac:dyDescent="0.45">
      <c r="A22" s="17" t="s">
        <v>155</v>
      </c>
      <c r="C22" s="14" t="str" cm="1">
        <f t="array" ref="C22:F22">_xlfn.REGEXEXTRACT(A22,"[^-]+",1)</f>
        <v>UU7</v>
      </c>
      <c r="D22" s="26" t="str">
        <v>888888</v>
      </c>
      <c r="E22" t="str">
        <v>1SERT</v>
      </c>
      <c r="F22" s="26" t="str">
        <v>HELLO22</v>
      </c>
    </row>
    <row r="23" spans="1:6" ht="17.25" customHeight="1" x14ac:dyDescent="0.45">
      <c r="A23" s="17" t="s">
        <v>156</v>
      </c>
      <c r="C23" s="14" t="str" cm="1">
        <f t="array" ref="C23:F23">_xlfn.REGEXEXTRACT(A23,"[^-]+",1)</f>
        <v>RX1001</v>
      </c>
      <c r="D23" s="26" t="str">
        <v>777</v>
      </c>
      <c r="E23" t="str">
        <v>54321</v>
      </c>
      <c r="F23" s="26" t="str">
        <v>ALPHA9</v>
      </c>
    </row>
    <row r="24" spans="1:6" ht="17.25" customHeight="1" x14ac:dyDescent="0.45">
      <c r="A24" s="17" t="s">
        <v>157</v>
      </c>
      <c r="C24" s="14" t="str" cm="1">
        <f t="array" ref="C24:F24">_xlfn.REGEXEXTRACT(A24,"[^-]+",1)</f>
        <v>TT55</v>
      </c>
      <c r="D24" s="26" t="str">
        <v>909090</v>
      </c>
      <c r="E24" t="str">
        <v>12</v>
      </c>
      <c r="F24" s="26" t="str">
        <v>BETA456</v>
      </c>
    </row>
    <row r="25" spans="1:6" ht="17.25" customHeight="1" x14ac:dyDescent="0.45">
      <c r="A25" s="18" t="s">
        <v>158</v>
      </c>
      <c r="C25" s="15" t="str" cm="1">
        <f t="array" ref="C25:F25">_xlfn.REGEXEXTRACT(A25,"[^-]+",1)</f>
        <v>NM2025</v>
      </c>
      <c r="D25" s="28" t="str">
        <v>809</v>
      </c>
      <c r="E25" s="41" t="str">
        <v>654321</v>
      </c>
      <c r="F25" s="28" t="str">
        <v>GAMMA77</v>
      </c>
    </row>
    <row r="26" spans="1:6" ht="17.25" customHeight="1" x14ac:dyDescent="0.45"/>
    <row r="27" spans="1:6" ht="17.25" customHeight="1" x14ac:dyDescent="0.45"/>
  </sheetData>
  <mergeCells count="1">
    <mergeCell ref="A1:F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5EC36-7275-4509-8716-5DF019FB9FD0}">
  <dimension ref="A1:D27"/>
  <sheetViews>
    <sheetView workbookViewId="0">
      <selection sqref="A1:D1"/>
    </sheetView>
  </sheetViews>
  <sheetFormatPr defaultRowHeight="14.25" x14ac:dyDescent="0.45"/>
  <cols>
    <col min="1" max="1" width="37.3984375" customWidth="1"/>
    <col min="2" max="2" width="20.3984375" customWidth="1"/>
    <col min="3" max="4" width="23.3984375" customWidth="1"/>
  </cols>
  <sheetData>
    <row r="1" spans="1:4" ht="34.5" customHeight="1" x14ac:dyDescent="0.45">
      <c r="A1" s="47" t="s">
        <v>165</v>
      </c>
      <c r="B1" s="47"/>
      <c r="C1" s="47"/>
      <c r="D1" s="47"/>
    </row>
    <row r="2" spans="1:4" ht="19.5" customHeight="1" x14ac:dyDescent="0.45">
      <c r="A2" s="16" t="s">
        <v>7</v>
      </c>
      <c r="C2" s="21" t="s">
        <v>159</v>
      </c>
      <c r="D2" s="21" t="s">
        <v>160</v>
      </c>
    </row>
    <row r="3" spans="1:4" ht="17.25" customHeight="1" x14ac:dyDescent="0.45">
      <c r="A3" s="17" t="s">
        <v>136</v>
      </c>
      <c r="C3" s="14" t="str" cm="1">
        <f t="array" ref="C3:D3">_xlfn.REGEXEXTRACT(A3, "^([^-]+).*-([^-]+)$", 2)</f>
        <v>AA123</v>
      </c>
      <c r="D3" s="26" t="str">
        <v>9876DF</v>
      </c>
    </row>
    <row r="4" spans="1:4" ht="17.25" customHeight="1" x14ac:dyDescent="0.45">
      <c r="A4" s="17" t="s">
        <v>137</v>
      </c>
      <c r="C4" s="14" t="str" cm="1">
        <f t="array" ref="C4:D4">_xlfn.REGEXEXTRACT(A4,"^([^-]+).*-([^-]+)$",2)</f>
        <v>ZX9</v>
      </c>
      <c r="D4" s="26" t="str">
        <v>QWERT12</v>
      </c>
    </row>
    <row r="5" spans="1:4" ht="17.25" customHeight="1" x14ac:dyDescent="0.45">
      <c r="A5" s="17" t="s">
        <v>138</v>
      </c>
      <c r="C5" s="14" t="str" cm="1">
        <f t="array" ref="C5:D5">_xlfn.REGEXEXTRACT(A5,"^([^-]+).*-([^-]+)$",2)</f>
        <v>MN5678</v>
      </c>
      <c r="D5" s="26" t="str">
        <v>AB12</v>
      </c>
    </row>
    <row r="6" spans="1:4" ht="17.25" customHeight="1" x14ac:dyDescent="0.45">
      <c r="A6" s="17" t="s">
        <v>139</v>
      </c>
      <c r="C6" s="14" t="str" cm="1">
        <f t="array" ref="C6:D6">_xlfn.REGEXEXTRACT(A6,"^([^-]+).*-([^-]+)$",2)</f>
        <v>KJ45</v>
      </c>
      <c r="D6" s="26" t="str">
        <v>XY9999</v>
      </c>
    </row>
    <row r="7" spans="1:4" ht="17.25" customHeight="1" x14ac:dyDescent="0.45">
      <c r="A7" s="17" t="s">
        <v>140</v>
      </c>
      <c r="C7" s="14" t="str" cm="1">
        <f t="array" ref="C7:D7">_xlfn.REGEXEXTRACT(A7,"^([^-]+).*-([^-]+)$",2)</f>
        <v>RT2024</v>
      </c>
      <c r="D7" s="26" t="str">
        <v>END55</v>
      </c>
    </row>
    <row r="8" spans="1:4" ht="17.25" customHeight="1" x14ac:dyDescent="0.45">
      <c r="A8" s="17" t="s">
        <v>141</v>
      </c>
      <c r="C8" s="14" t="str" cm="1">
        <f t="array" ref="C8:D8">_xlfn.REGEXEXTRACT(A8,"^([^-]+).*-([^-]+)$",2)</f>
        <v>P1</v>
      </c>
      <c r="D8" s="26" t="str">
        <v>ABCD1234</v>
      </c>
    </row>
    <row r="9" spans="1:4" ht="17.25" customHeight="1" x14ac:dyDescent="0.45">
      <c r="A9" s="29" t="s">
        <v>142</v>
      </c>
      <c r="C9" s="14" t="str" cm="1">
        <f t="array" ref="C9:D9">_xlfn.REGEXEXTRACT(A9,"^([^-]+).*-([^-]+)$",2)</f>
        <v>LMNOP12</v>
      </c>
      <c r="D9" s="26" t="str">
        <v>QT7</v>
      </c>
    </row>
    <row r="10" spans="1:4" ht="17.25" customHeight="1" x14ac:dyDescent="0.45">
      <c r="A10" s="17" t="s">
        <v>143</v>
      </c>
      <c r="C10" s="14" t="str" cm="1">
        <f t="array" ref="C10:D10">_xlfn.REGEXEXTRACT(A10,"^([^-]+).*-([^-]+)$",2)</f>
        <v>BB7</v>
      </c>
      <c r="D10" s="26" t="str">
        <v>ZXCVB1</v>
      </c>
    </row>
    <row r="11" spans="1:4" ht="17.25" customHeight="1" x14ac:dyDescent="0.45">
      <c r="A11" s="17" t="s">
        <v>144</v>
      </c>
      <c r="C11" s="14" t="str" cm="1">
        <f t="array" ref="C11:D11">_xlfn.REGEXEXTRACT(A11,"^([^-]+).*-([^-]+)$",2)</f>
        <v>QWE12345</v>
      </c>
      <c r="D11" s="26" t="str">
        <v>TY98</v>
      </c>
    </row>
    <row r="12" spans="1:4" ht="17.25" customHeight="1" x14ac:dyDescent="0.45">
      <c r="A12" s="17" t="s">
        <v>145</v>
      </c>
      <c r="C12" s="14" t="str" cm="1">
        <f t="array" ref="C12:D12">_xlfn.REGEXEXTRACT(A12,"^([^-]+).*-([^-]+)$",2)</f>
        <v>GH56</v>
      </c>
      <c r="D12" s="26" t="str">
        <v>PLMNO9</v>
      </c>
    </row>
    <row r="13" spans="1:4" ht="17.25" customHeight="1" x14ac:dyDescent="0.45">
      <c r="A13" s="17" t="s">
        <v>146</v>
      </c>
      <c r="C13" s="14" t="str" cm="1">
        <f t="array" ref="C13:D13">_xlfn.REGEXEXTRACT(A13,"^([^-]+).*-([^-]+)$",2)</f>
        <v>TRX9</v>
      </c>
      <c r="D13" s="26" t="str">
        <v>AA1</v>
      </c>
    </row>
    <row r="14" spans="1:4" ht="17.25" customHeight="1" x14ac:dyDescent="0.45">
      <c r="A14" s="17" t="s">
        <v>147</v>
      </c>
      <c r="C14" s="14" t="str" cm="1">
        <f t="array" ref="C14:D14">_xlfn.REGEXEXTRACT(A14,"^([^-]+).*-([^-]+)$",2)</f>
        <v>YU123</v>
      </c>
      <c r="D14" s="26" t="str">
        <v>HJKL777</v>
      </c>
    </row>
    <row r="15" spans="1:4" ht="17.25" customHeight="1" x14ac:dyDescent="0.45">
      <c r="A15" s="17" t="s">
        <v>154</v>
      </c>
      <c r="C15" s="14" t="str" cm="1">
        <f t="array" ref="C15:D15">_xlfn.REGEXEXTRACT(A15,"^([^-]+).*-([^-]+)$",2)</f>
        <v>CVB88</v>
      </c>
      <c r="D15" s="26" t="str">
        <v>RST45</v>
      </c>
    </row>
    <row r="16" spans="1:4" ht="17.25" customHeight="1" x14ac:dyDescent="0.45">
      <c r="A16" s="17" t="s">
        <v>148</v>
      </c>
      <c r="C16" s="14" t="str" cm="1">
        <f t="array" ref="C16:D16">_xlfn.REGEXEXTRACT(A16,"^([^-]+).*-([^-]+)$",2)</f>
        <v>JKL202</v>
      </c>
      <c r="D16" s="26" t="str">
        <v>MNBVCX</v>
      </c>
    </row>
    <row r="17" spans="1:4" ht="17.25" customHeight="1" x14ac:dyDescent="0.45">
      <c r="A17" s="17" t="s">
        <v>149</v>
      </c>
      <c r="C17" s="14" t="str" cm="1">
        <f t="array" ref="C17:D17">_xlfn.REGEXEXTRACT(A17,"^([^-]+).*-([^-]+)$",2)</f>
        <v>AZ1</v>
      </c>
      <c r="D17" s="26" t="str">
        <v>QW12ER</v>
      </c>
    </row>
    <row r="18" spans="1:4" ht="17.25" customHeight="1" x14ac:dyDescent="0.45">
      <c r="A18" s="17" t="s">
        <v>150</v>
      </c>
      <c r="C18" s="14" t="str" cm="1">
        <f t="array" ref="C18:D18">_xlfn.REGEXEXTRACT(A18,"^([^-]+).*-([^-]+)$",2)</f>
        <v>POIU77</v>
      </c>
      <c r="D18" s="26" t="str">
        <v>LKJH90</v>
      </c>
    </row>
    <row r="19" spans="1:4" ht="17.25" customHeight="1" x14ac:dyDescent="0.45">
      <c r="A19" s="17" t="s">
        <v>151</v>
      </c>
      <c r="C19" s="14" t="str" cm="1">
        <f t="array" ref="C19:D19">_xlfn.REGEXEXTRACT(A19,"^([^-]+).*-([^-]+)$",2)</f>
        <v>DF45</v>
      </c>
      <c r="D19" s="26" t="str">
        <v>ASDF1</v>
      </c>
    </row>
    <row r="20" spans="1:4" ht="17.25" customHeight="1" x14ac:dyDescent="0.45">
      <c r="A20" s="17" t="s">
        <v>152</v>
      </c>
      <c r="C20" s="14" t="str" cm="1">
        <f t="array" ref="C20:D20">_xlfn.REGEXEXTRACT(A20,"^([^-]+).*-([^-]+)$",2)</f>
        <v>HHH999</v>
      </c>
      <c r="D20" s="26" t="str">
        <v>ZZTOP7</v>
      </c>
    </row>
    <row r="21" spans="1:4" ht="17.25" customHeight="1" x14ac:dyDescent="0.45">
      <c r="A21" s="17" t="s">
        <v>153</v>
      </c>
      <c r="C21" s="14" t="str" cm="1">
        <f t="array" ref="C21:D21">_xlfn.REGEXEXTRACT(A21,"^([^-]+).*-([^-]+)$",2)</f>
        <v>BN12</v>
      </c>
      <c r="D21" s="26" t="str">
        <v>MK45PL</v>
      </c>
    </row>
    <row r="22" spans="1:4" ht="17.25" customHeight="1" x14ac:dyDescent="0.45">
      <c r="A22" s="17" t="s">
        <v>155</v>
      </c>
      <c r="C22" s="14" t="str" cm="1">
        <f t="array" ref="C22:D22">_xlfn.REGEXEXTRACT(A22,"^([^-]+).*-([^-]+)$",2)</f>
        <v>UU7</v>
      </c>
      <c r="D22" s="26" t="str">
        <v>HELLO22</v>
      </c>
    </row>
    <row r="23" spans="1:4" ht="17.25" customHeight="1" x14ac:dyDescent="0.45">
      <c r="A23" s="17" t="s">
        <v>156</v>
      </c>
      <c r="C23" s="14" t="str" cm="1">
        <f t="array" ref="C23:D23">_xlfn.REGEXEXTRACT(A23,"^([^-]+).*-([^-]+)$",2)</f>
        <v>RX1001</v>
      </c>
      <c r="D23" s="26" t="str">
        <v>ALPHA9</v>
      </c>
    </row>
    <row r="24" spans="1:4" ht="17.25" customHeight="1" x14ac:dyDescent="0.45">
      <c r="A24" s="17" t="s">
        <v>157</v>
      </c>
      <c r="C24" s="14" t="str" cm="1">
        <f t="array" ref="C24:D24">_xlfn.REGEXEXTRACT(A24,"^([^-]+).*-([^-]+)$",2)</f>
        <v>TT55</v>
      </c>
      <c r="D24" s="26" t="str">
        <v>BETA456</v>
      </c>
    </row>
    <row r="25" spans="1:4" ht="17.25" customHeight="1" x14ac:dyDescent="0.45">
      <c r="A25" s="18" t="s">
        <v>158</v>
      </c>
      <c r="C25" s="15" t="str" cm="1">
        <f t="array" ref="C25:D25">_xlfn.REGEXEXTRACT(A25,"^([^-]+).*-([^-]+)$",2)</f>
        <v>NM2025</v>
      </c>
      <c r="D25" s="28" t="str">
        <v>GAMMA77</v>
      </c>
    </row>
    <row r="26" spans="1:4" ht="17.25" customHeight="1" x14ac:dyDescent="0.45"/>
    <row r="27" spans="1:4" ht="17.25" customHeight="1" x14ac:dyDescent="0.45"/>
  </sheetData>
  <mergeCells count="1">
    <mergeCell ref="A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REGEXEXTRACT - Examples</vt:lpstr>
      <vt:lpstr>REGEXEXTRACT function</vt:lpstr>
      <vt:lpstr>Extract numbers</vt:lpstr>
      <vt:lpstr>Extract URLs</vt:lpstr>
      <vt:lpstr>Extract phones</vt:lpstr>
      <vt:lpstr>Extract dates</vt:lpstr>
      <vt:lpstr>Capturing group</vt:lpstr>
      <vt:lpstr>Extract all groups</vt:lpstr>
      <vt:lpstr>Extract first and last groups</vt:lpstr>
      <vt:lpstr>Extract emails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sveta</dc:creator>
  <cp:keywords/>
  <dc:description/>
  <cp:lastModifiedBy>Alexander Frolov</cp:lastModifiedBy>
  <cp:revision/>
  <dcterms:created xsi:type="dcterms:W3CDTF">2022-08-09T14:27:22Z</dcterms:created>
  <dcterms:modified xsi:type="dcterms:W3CDTF">2026-05-11T10:07:11Z</dcterms:modified>
  <cp:category/>
  <cp:contentStatus/>
</cp:coreProperties>
</file>