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12"/>
  <workbookPr/>
  <mc:AlternateContent xmlns:mc="http://schemas.openxmlformats.org/markup-compatibility/2006">
    <mc:Choice Requires="x15">
      <x15ac:absPath xmlns:x15ac="http://schemas.microsoft.com/office/spreadsheetml/2010/11/ac" url="D:\excel-tutorials-examples\"/>
    </mc:Choice>
  </mc:AlternateContent>
  <xr:revisionPtr revIDLastSave="0" documentId="13_ncr:1_{704AA5DE-793C-4008-A283-6C316F80D9A8}" xr6:coauthVersionLast="45" xr6:coauthVersionMax="45" xr10:uidLastSave="{00000000-0000-0000-0000-000000000000}"/>
  <bookViews>
    <workbookView xWindow="-98" yWindow="-98" windowWidth="28058" windowHeight="16395" xr2:uid="{00000000-000D-0000-FFFF-FFFF00000000}"/>
  </bookViews>
  <sheets>
    <sheet name="SMALL IF - examples" sheetId="20" r:id="rId1"/>
    <sheet name="SMALL IF" sheetId="9" r:id="rId2"/>
    <sheet name="SMALL IF multiple criteria" sheetId="16" r:id="rId3"/>
    <sheet name="SMALL IF with OR criteria" sheetId="17" r:id="rId4"/>
    <sheet name="SMALL IF not zero" sheetId="19" r:id="rId5"/>
    <sheet name="FILTER SMALL" sheetId="14" r:id="rId6"/>
    <sheet name="FILTER SMALL AND criteria" sheetId="22" r:id="rId7"/>
    <sheet name="FILTER SMALL OR criteria" sheetId="21" r:id="rId8"/>
  </sheets>
  <definedNames>
    <definedName name="_xlnm._FilterDatabase" localSheetId="5" hidden="1">'FILTER SMALL'!$A$1:$D$7</definedName>
    <definedName name="_xlnm._FilterDatabase" localSheetId="6" hidden="1">'FILTER SMALL AND criteria'!$A$1:$D$7</definedName>
    <definedName name="_xlnm._FilterDatabase" localSheetId="7" hidden="1">'FILTER SMALL OR criteria'!$A$1:$C$7</definedName>
    <definedName name="_xlnm._FilterDatabase" localSheetId="1" hidden="1">'SMALL IF'!$A$1:$C$7</definedName>
    <definedName name="_xlnm._FilterDatabase" localSheetId="2" hidden="1">'SMALL IF multiple criteria'!$A$1:$D$7</definedName>
    <definedName name="_xlnm._FilterDatabase" localSheetId="4" hidden="1">'SMALL IF not zero'!$A$1:$C$7</definedName>
    <definedName name="_xlnm._FilterDatabase" localSheetId="3" hidden="1">'SMALL IF with OR criteria'!$A$1:$C$7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1" l="1" a="1"/>
  <c r="F7" i="21" s="1"/>
  <c r="F8" i="21" a="1"/>
  <c r="F8" i="21" s="1"/>
  <c r="F6" i="21" a="1"/>
  <c r="F6" i="21" s="1"/>
  <c r="G8" i="22" l="1" a="1"/>
  <c r="G8" i="22" s="1"/>
  <c r="G7" i="22" a="1"/>
  <c r="G7" i="22" s="1"/>
  <c r="G6" i="22" a="1"/>
  <c r="G6" i="22" s="1"/>
  <c r="F7" i="17" l="1" a="1"/>
  <c r="F7" i="17" s="1"/>
  <c r="F8" i="17" a="1"/>
  <c r="F8" i="17" s="1"/>
  <c r="F6" i="17" a="1"/>
  <c r="F6" i="17" s="1"/>
  <c r="G3" i="14" a="1"/>
  <c r="G3" i="14" s="1"/>
  <c r="G4" i="14" a="1"/>
  <c r="G4" i="14" s="1"/>
  <c r="G5" i="14" a="1"/>
  <c r="G5" i="14" s="1"/>
  <c r="F4" i="14" a="1"/>
  <c r="F4" i="14" s="1"/>
  <c r="F5" i="14" a="1"/>
  <c r="F5" i="14" s="1"/>
  <c r="F3" i="14" a="1"/>
  <c r="F3" i="14" s="1"/>
  <c r="G7" i="16" a="1"/>
  <c r="G7" i="16" s="1"/>
  <c r="G8" i="16" a="1"/>
  <c r="G8" i="16" s="1"/>
  <c r="G6" i="16" a="1"/>
  <c r="G6" i="16" s="1"/>
  <c r="H5" i="19" a="1"/>
  <c r="H5" i="19" s="1"/>
  <c r="G5" i="19" a="1"/>
  <c r="G5" i="19" s="1"/>
  <c r="H4" i="19"/>
  <c r="H4" i="19" a="1"/>
  <c r="G4" i="19" a="1"/>
  <c r="G4" i="19" s="1"/>
  <c r="H3" i="19" a="1"/>
  <c r="H3" i="19" s="1"/>
  <c r="G3" i="19" a="1"/>
  <c r="G3" i="19" s="1"/>
  <c r="J3" i="9" a="1"/>
  <c r="J3" i="9" s="1"/>
  <c r="J4" i="9" a="1"/>
  <c r="J4" i="9" s="1"/>
  <c r="J5" i="9" a="1"/>
  <c r="J5" i="9" s="1"/>
  <c r="I4" i="9" a="1"/>
  <c r="I4" i="9" s="1"/>
  <c r="I5" i="9" a="1"/>
  <c r="I5" i="9" s="1"/>
  <c r="I3" i="9" a="1"/>
  <c r="I3" i="9" s="1"/>
  <c r="G3" i="9" a="1"/>
  <c r="G3" i="9" s="1"/>
  <c r="G4" i="9" a="1"/>
  <c r="G4" i="9" s="1"/>
  <c r="G5" i="9" a="1"/>
  <c r="G5" i="9" s="1"/>
  <c r="F4" i="9" a="1"/>
  <c r="F4" i="9" s="1"/>
  <c r="F5" i="9" a="1"/>
  <c r="F5" i="9" s="1"/>
  <c r="E3" i="19" l="1" a="1"/>
  <c r="E3" i="19" s="1"/>
  <c r="E4" i="19" a="1"/>
  <c r="E4" i="19" s="1"/>
  <c r="E2" i="19" a="1"/>
  <c r="E2" i="19" s="1"/>
  <c r="F3" i="9" l="1" a="1"/>
  <c r="F3" i="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<sst xmlns="http://schemas.openxmlformats.org/spreadsheetml/2006/main" count="329" uniqueCount="40">
  <si>
    <t>Score</t>
  </si>
  <si>
    <t>Neal</t>
  </si>
  <si>
    <t>Peter</t>
  </si>
  <si>
    <t>Melissa</t>
  </si>
  <si>
    <t>Christian</t>
  </si>
  <si>
    <t>Brian</t>
  </si>
  <si>
    <t>Laura</t>
  </si>
  <si>
    <t>Alexander</t>
  </si>
  <si>
    <t>Author</t>
  </si>
  <si>
    <t>Last update</t>
  </si>
  <si>
    <t>Tutorial URL</t>
  </si>
  <si>
    <t>Rachael</t>
  </si>
  <si>
    <t>Sample Workbook to SMALL IF Formula</t>
  </si>
  <si>
    <t>Subject</t>
  </si>
  <si>
    <t>Science</t>
  </si>
  <si>
    <t>Art</t>
  </si>
  <si>
    <t>Student</t>
  </si>
  <si>
    <t>N</t>
  </si>
  <si>
    <t>Smallest scores</t>
  </si>
  <si>
    <t>School</t>
  </si>
  <si>
    <t>Senior</t>
  </si>
  <si>
    <t>Junior</t>
  </si>
  <si>
    <t xml:space="preserve"> </t>
  </si>
  <si>
    <t>3 lowest scores</t>
  </si>
  <si>
    <t>Subjects</t>
  </si>
  <si>
    <t>History</t>
  </si>
  <si>
    <t>Literature</t>
  </si>
  <si>
    <t>Lowest 3 scores</t>
  </si>
  <si>
    <t>Ablebits.com</t>
  </si>
  <si>
    <t>Examples:</t>
  </si>
  <si>
    <t xml:space="preserve">• </t>
  </si>
  <si>
    <t>How to use SMALL IF in Excel</t>
  </si>
  <si>
    <t>SMALL IF formula</t>
  </si>
  <si>
    <t>SMALL IF with multiple criteria (AND logic)</t>
  </si>
  <si>
    <t>SMALL IF with multiple criteria (OR logic)</t>
  </si>
  <si>
    <t>SMALL IF greater than zero</t>
  </si>
  <si>
    <t>The workbook shows to use the SMALL function together with IF to get the n-th lowest value with one or more criteria.</t>
  </si>
  <si>
    <t>SMALL FILTER with condition</t>
  </si>
  <si>
    <t>SMALL FILTER with multiple AND criteria</t>
  </si>
  <si>
    <t>SMALL FILTER with multiple OR  criteria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</si>
</sst>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27"/>
      <color theme="1" tint="0.249977111117893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</borders>
  <cellStyleXfs count="5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0" xfId="0" applyFont="1" applyFill="1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3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4" borderId="0" xfId="1" applyFill="1"/>
    <xf numFmtId="0" fontId="4" fillId="4" borderId="0" xfId="1" applyFill="1" applyAlignment="1">
      <alignment horizontal="left"/>
    </xf>
    <xf numFmtId="0" fontId="7" fillId="4" borderId="0" xfId="2" applyFont="1" applyFill="1"/>
    <xf numFmtId="164" fontId="4" fillId="4" borderId="0" xfId="1" applyNumberFormat="1" applyFill="1" applyAlignment="1">
      <alignment horizontal="left"/>
    </xf>
    <xf numFmtId="0" fontId="2" fillId="4" borderId="0" xfId="1" applyFont="1" applyFill="1" applyAlignment="1">
      <alignment vertical="top"/>
    </xf>
    <xf numFmtId="0" fontId="4" fillId="4" borderId="0" xfId="1" applyFill="1" applyAlignment="1">
      <alignment vertical="top"/>
    </xf>
    <xf numFmtId="0" fontId="4" fillId="4" borderId="0" xfId="1" applyFill="1" applyAlignment="1">
      <alignment horizontal="right"/>
    </xf>
    <xf numFmtId="0" fontId="9" fillId="0" borderId="0" xfId="3" applyFont="1"/>
    <xf numFmtId="0" fontId="4" fillId="0" borderId="0" xfId="1"/>
    <xf numFmtId="0" fontId="11" fillId="0" borderId="0" xfId="4" applyFont="1" applyFill="1"/>
    <xf numFmtId="0" fontId="5" fillId="4" borderId="0" xfId="1" applyFont="1" applyFill="1" applyAlignment="1">
      <alignment horizontal="left"/>
    </xf>
    <xf numFmtId="0" fontId="4" fillId="4" borderId="0" xfId="1" applyFill="1" applyAlignment="1">
      <alignment vertical="top" wrapText="1"/>
    </xf>
    <xf numFmtId="0" fontId="11" fillId="0" borderId="0" xfId="4" applyFont="1" applyFill="1"/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5">
    <cellStyle name="Hyperlink" xfId="4" builtinId="8"/>
    <cellStyle name="Hyperlink 2" xfId="3" xr:uid="{22E564E3-CFB8-4AC6-9DED-DC093664F714}"/>
    <cellStyle name="Hyperlink 3" xfId="2" xr:uid="{2F56A527-3FCB-42B7-8E35-4A443C616A4A}"/>
    <cellStyle name="Normal" xfId="0" builtinId="0"/>
    <cellStyle name="Normal 3" xfId="1" xr:uid="{CC06B273-F54C-4D43-AD66-4C29611351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ablebits.com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ablebits.com/excel-suite/index-2020.php?visitfrom=xls-book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161925</xdr:colOff>
      <xdr:row>2</xdr:row>
      <xdr:rowOff>0</xdr:rowOff>
    </xdr:to>
    <xdr:pic>
      <xdr:nvPicPr>
        <xdr:cNvPr id="2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433C41-F70C-41DD-A651-2983F54CE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14325" y="247650"/>
          <a:ext cx="1209675" cy="1905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28575</xdr:rowOff>
    </xdr:from>
    <xdr:to>
      <xdr:col>2</xdr:col>
      <xdr:colOff>4972050</xdr:colOff>
      <xdr:row>24</xdr:row>
      <xdr:rowOff>114300</xdr:rowOff>
    </xdr:to>
    <xdr:pic>
      <xdr:nvPicPr>
        <xdr:cNvPr id="3" name="Рисунок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23BDA4D-72BD-4FAA-A651-177B4D949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14325" y="3952875"/>
          <a:ext cx="6019800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lebits.com/office-addins-blog/2020/11/03/small-if-excel-smallest-value-criteria/" TargetMode="External"/><Relationship Id="rId2" Type="http://schemas.openxmlformats.org/officeDocument/2006/relationships/hyperlink" Target="https://www.ablebits.com/office-addins-blog/2020/11/03/small-if-excel-smallest-value-criteria/" TargetMode="External"/><Relationship Id="rId1" Type="http://schemas.openxmlformats.org/officeDocument/2006/relationships/hyperlink" Target="https://www.ablebits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652D7-3413-4D2E-A95C-E011BF5A7801}">
  <dimension ref="A1:G21"/>
  <sheetViews>
    <sheetView showGridLines="0" tabSelected="1" workbookViewId="0">
      <selection activeCell="B4" sqref="B4:C4"/>
    </sheetView>
  </sheetViews>
  <sheetFormatPr defaultColWidth="9.1328125" defaultRowHeight="14.25" x14ac:dyDescent="0.45"/>
  <cols>
    <col min="1" max="1" width="4.73046875" style="19" customWidth="1"/>
    <col min="2" max="2" width="15.73046875" style="19" customWidth="1"/>
    <col min="3" max="3" width="93.265625" style="19" customWidth="1"/>
    <col min="4" max="16384" width="9.1328125" style="19"/>
  </cols>
  <sheetData>
    <row r="1" spans="1:4" ht="20.100000000000001" customHeight="1" x14ac:dyDescent="0.45"/>
    <row r="3" spans="1:4" ht="20.100000000000001" customHeight="1" x14ac:dyDescent="0.45"/>
    <row r="4" spans="1:4" ht="35.1" customHeight="1" x14ac:dyDescent="1">
      <c r="B4" s="29" t="s">
        <v>12</v>
      </c>
      <c r="C4" s="29"/>
    </row>
    <row r="5" spans="1:4" ht="15" customHeight="1" x14ac:dyDescent="0.45"/>
    <row r="6" spans="1:4" ht="45" customHeight="1" x14ac:dyDescent="0.45">
      <c r="B6" s="30" t="s">
        <v>36</v>
      </c>
      <c r="C6" s="30"/>
    </row>
    <row r="7" spans="1:4" ht="15.95" customHeight="1" x14ac:dyDescent="0.45">
      <c r="B7" s="20" t="s">
        <v>8</v>
      </c>
      <c r="C7" s="21" t="s">
        <v>28</v>
      </c>
    </row>
    <row r="8" spans="1:4" ht="15.95" customHeight="1" x14ac:dyDescent="0.45">
      <c r="B8" s="20" t="s">
        <v>9</v>
      </c>
      <c r="C8" s="22">
        <v>44105</v>
      </c>
    </row>
    <row r="9" spans="1:4" ht="15.95" customHeight="1" x14ac:dyDescent="0.45">
      <c r="B9" s="20" t="s">
        <v>10</v>
      </c>
      <c r="C9" s="31" t="s">
        <v>31</v>
      </c>
      <c r="D9" s="31"/>
    </row>
    <row r="10" spans="1:4" x14ac:dyDescent="0.45">
      <c r="B10" s="20"/>
      <c r="C10" s="21"/>
    </row>
    <row r="11" spans="1:4" ht="20.25" customHeight="1" x14ac:dyDescent="0.45">
      <c r="B11" s="23" t="s">
        <v>29</v>
      </c>
      <c r="C11" s="24"/>
    </row>
    <row r="12" spans="1:4" s="27" customFormat="1" ht="15.95" customHeight="1" x14ac:dyDescent="0.45">
      <c r="A12" s="25" t="s">
        <v>30</v>
      </c>
      <c r="B12" s="21" t="s">
        <v>32</v>
      </c>
      <c r="C12" s="26"/>
    </row>
    <row r="13" spans="1:4" s="27" customFormat="1" ht="15.95" customHeight="1" x14ac:dyDescent="0.45">
      <c r="A13" s="25" t="s">
        <v>30</v>
      </c>
      <c r="B13" s="21" t="s">
        <v>33</v>
      </c>
      <c r="C13" s="26"/>
    </row>
    <row r="14" spans="1:4" s="27" customFormat="1" ht="15.95" customHeight="1" x14ac:dyDescent="0.45">
      <c r="A14" s="25" t="s">
        <v>30</v>
      </c>
      <c r="B14" s="21" t="s">
        <v>34</v>
      </c>
      <c r="C14" s="26"/>
    </row>
    <row r="15" spans="1:4" s="27" customFormat="1" ht="15.95" customHeight="1" x14ac:dyDescent="0.45">
      <c r="A15" s="25" t="s">
        <v>30</v>
      </c>
      <c r="B15" s="21" t="s">
        <v>35</v>
      </c>
      <c r="C15" s="26"/>
    </row>
    <row r="16" spans="1:4" s="27" customFormat="1" ht="15.95" customHeight="1" x14ac:dyDescent="0.45">
      <c r="A16" s="25" t="s">
        <v>30</v>
      </c>
      <c r="B16" s="21" t="s">
        <v>37</v>
      </c>
      <c r="C16" s="26"/>
    </row>
    <row r="17" spans="1:7" s="27" customFormat="1" ht="15.95" customHeight="1" x14ac:dyDescent="0.45">
      <c r="A17" s="25" t="s">
        <v>30</v>
      </c>
      <c r="B17" s="28" t="s">
        <v>38</v>
      </c>
      <c r="C17" s="26"/>
    </row>
    <row r="18" spans="1:7" s="27" customFormat="1" ht="15.95" customHeight="1" x14ac:dyDescent="0.45">
      <c r="A18" s="25" t="s">
        <v>30</v>
      </c>
      <c r="B18" s="28" t="s">
        <v>39</v>
      </c>
      <c r="C18" s="26"/>
    </row>
    <row r="19" spans="1:7" s="27" customFormat="1" x14ac:dyDescent="0.45"/>
    <row r="21" spans="1:7" x14ac:dyDescent="0.45">
      <c r="G21" s="19" t="s">
        <v>22</v>
      </c>
    </row>
  </sheetData>
  <mergeCells count="3">
    <mergeCell ref="B4:C4"/>
    <mergeCell ref="B6:C6"/>
    <mergeCell ref="C9:D9"/>
  </mergeCells>
  <hyperlinks>
    <hyperlink ref="C7" r:id="rId1" display="https://www.Ablebits.com" xr:uid="{67FCBEE8-3CE3-4565-83A5-361A58696BD4}"/>
    <hyperlink ref="B12" location="'SMALL IF'!A1" display="SMALL IF formula" xr:uid="{22196C50-5C47-4BAE-A301-F4C6CF89CB28}"/>
    <hyperlink ref="B13" location="'SMALL IF multiple criteria'!A1" display="SMALL IF with multiple criteria (AND logic)" xr:uid="{CD920B72-66FD-4D49-B8C1-B22A5C94713D}"/>
    <hyperlink ref="B14" location="'SMALL IF with OR criteria'!A1" display="SMALL IF with multiple criteria (OR logic)" xr:uid="{37C1B969-C0AF-494E-81E9-F8606CDE7BE5}"/>
    <hyperlink ref="B15" location="'SMALL IF not zero'!A1" display="SMALL IF greater than zero" xr:uid="{E2F6315E-7D44-4C62-AFC2-C3A6648F816F}"/>
    <hyperlink ref="B16" location="'FILTER SMALL'!A1" display="SMALL FILTER with one or more criteria" xr:uid="{CEAC7986-17EB-46CC-B917-B04BBE7A8689}"/>
    <hyperlink ref="C9" r:id="rId2" display="https://www.ablebits.com/office-addins-blog/2020/11/03/small-if-excel-smallest-value-criteria/" xr:uid="{1EB1029C-2BCD-441B-804B-093C796D39F9}"/>
    <hyperlink ref="C9:D9" r:id="rId3" display="How to use SMALL IF in Excel" xr:uid="{8B3A922C-7DE3-49A9-A612-FD40622B3B97}"/>
    <hyperlink ref="B17" location="'FILTER SMALL AND criteria'!A1" display="SMALL FILTER with multiple AND criteria" xr:uid="{C32CCB66-9C7E-48C3-8BB5-B698EF0645CE}"/>
    <hyperlink ref="B18" location="'FILTER SMALL OR criteria'!A1" display="SMALL FILTER with multiple OR  criteria" xr:uid="{60208463-3F21-409E-94F0-C76BA5917312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5"/>
  <sheetViews>
    <sheetView workbookViewId="0">
      <selection activeCell="F3" sqref="F3"/>
    </sheetView>
  </sheetViews>
  <sheetFormatPr defaultRowHeight="14.25" x14ac:dyDescent="0.45"/>
  <cols>
    <col min="1" max="3" width="13.3984375" customWidth="1"/>
    <col min="4" max="4" width="9.1328125" customWidth="1"/>
    <col min="5" max="5" width="10.86328125" bestFit="1" customWidth="1"/>
    <col min="7" max="7" width="11" customWidth="1"/>
  </cols>
  <sheetData>
    <row r="1" spans="1:10" x14ac:dyDescent="0.45">
      <c r="A1" s="1" t="s">
        <v>16</v>
      </c>
      <c r="B1" s="1" t="s">
        <v>13</v>
      </c>
      <c r="C1" s="1" t="s">
        <v>0</v>
      </c>
      <c r="E1" s="32" t="s">
        <v>18</v>
      </c>
      <c r="F1" s="32"/>
      <c r="G1" s="32"/>
      <c r="I1" s="32" t="s">
        <v>23</v>
      </c>
      <c r="J1" s="32"/>
    </row>
    <row r="2" spans="1:10" x14ac:dyDescent="0.45">
      <c r="A2" t="s">
        <v>1</v>
      </c>
      <c r="B2" t="s">
        <v>14</v>
      </c>
      <c r="C2">
        <v>287</v>
      </c>
      <c r="E2" s="11" t="s">
        <v>17</v>
      </c>
      <c r="F2" s="12" t="s">
        <v>15</v>
      </c>
      <c r="G2" s="13" t="s">
        <v>14</v>
      </c>
      <c r="I2" s="11" t="s">
        <v>15</v>
      </c>
      <c r="J2" s="13" t="s">
        <v>14</v>
      </c>
    </row>
    <row r="3" spans="1:10" x14ac:dyDescent="0.45">
      <c r="A3" t="s">
        <v>11</v>
      </c>
      <c r="B3" t="s">
        <v>15</v>
      </c>
      <c r="C3">
        <v>280</v>
      </c>
      <c r="E3" s="5">
        <v>1</v>
      </c>
      <c r="F3" s="6">
        <f t="array" ref="F3">SMALL(IF($B$2:$B$15=F$2, $C$2:$C$15), $E3)</f>
        <v>125</v>
      </c>
      <c r="G3" s="7">
        <f t="array" ref="G3">SMALL(IF($B$2:$B$15=G$2, $C$2:$C$15), $E3)</f>
        <v>190</v>
      </c>
      <c r="I3" s="5">
        <f t="array" ref="I3">SMALL(IF($B$2:$B$15=I$2,$C$2:$C$15), ROWS(E$2:E2))</f>
        <v>125</v>
      </c>
      <c r="J3" s="7">
        <f t="array" ref="J3">SMALL(IF($B$2:$B$15=J$2,$C$2:$C$15), ROWS(F$2:F2))</f>
        <v>190</v>
      </c>
    </row>
    <row r="4" spans="1:10" x14ac:dyDescent="0.45">
      <c r="A4" t="s">
        <v>4</v>
      </c>
      <c r="B4" t="s">
        <v>14</v>
      </c>
      <c r="C4">
        <v>275</v>
      </c>
      <c r="E4" s="5">
        <v>2</v>
      </c>
      <c r="F4" s="6">
        <f t="array" ref="F4">SMALL(IF($B$2:$B$15=F$2, $C$2:$C$15), $E4)</f>
        <v>210</v>
      </c>
      <c r="G4" s="7">
        <f t="array" ref="G4">SMALL(IF($B$2:$B$15=G$2, $C$2:$C$15), $E4)</f>
        <v>230</v>
      </c>
      <c r="I4" s="5">
        <f t="array" ref="I4">SMALL(IF($B$2:$B$15=I$2,$C$2:$C$15), ROWS(E$2:E3))</f>
        <v>210</v>
      </c>
      <c r="J4" s="7">
        <f t="array" ref="J4">SMALL(IF($B$2:$B$15=J$2,$C$2:$C$15), ROWS(F$2:F3))</f>
        <v>230</v>
      </c>
    </row>
    <row r="5" spans="1:10" x14ac:dyDescent="0.45">
      <c r="A5" t="s">
        <v>4</v>
      </c>
      <c r="B5" t="s">
        <v>15</v>
      </c>
      <c r="C5">
        <v>270</v>
      </c>
      <c r="E5" s="8">
        <v>3</v>
      </c>
      <c r="F5" s="9">
        <f t="array" ref="F5">SMALL(IF($B$2:$B$15=F$2, $C$2:$C$15), $E5)</f>
        <v>235</v>
      </c>
      <c r="G5" s="10">
        <f t="array" ref="G5">SMALL(IF($B$2:$B$15=G$2, $C$2:$C$15), $E5)</f>
        <v>237</v>
      </c>
      <c r="I5" s="8">
        <f t="array" ref="I5">SMALL(IF($B$2:$B$15=I$2,$C$2:$C$15), ROWS(E$2:E4))</f>
        <v>235</v>
      </c>
      <c r="J5" s="10">
        <f t="array" ref="J5">SMALL(IF($B$2:$B$15=J$2,$C$2:$C$15), ROWS(F$2:F4))</f>
        <v>237</v>
      </c>
    </row>
    <row r="6" spans="1:10" x14ac:dyDescent="0.45">
      <c r="A6" t="s">
        <v>2</v>
      </c>
      <c r="B6" t="s">
        <v>14</v>
      </c>
      <c r="C6">
        <v>268</v>
      </c>
    </row>
    <row r="7" spans="1:10" x14ac:dyDescent="0.45">
      <c r="A7" t="s">
        <v>11</v>
      </c>
      <c r="B7" t="s">
        <v>14</v>
      </c>
      <c r="C7">
        <v>252</v>
      </c>
    </row>
    <row r="8" spans="1:10" x14ac:dyDescent="0.45">
      <c r="A8" t="s">
        <v>7</v>
      </c>
      <c r="B8" t="s">
        <v>15</v>
      </c>
      <c r="C8">
        <v>247</v>
      </c>
    </row>
    <row r="9" spans="1:10" x14ac:dyDescent="0.45">
      <c r="A9" t="s">
        <v>2</v>
      </c>
      <c r="B9" t="s">
        <v>15</v>
      </c>
      <c r="C9">
        <v>240</v>
      </c>
    </row>
    <row r="10" spans="1:10" x14ac:dyDescent="0.45">
      <c r="A10" t="s">
        <v>3</v>
      </c>
      <c r="B10" t="s">
        <v>14</v>
      </c>
      <c r="C10">
        <v>237</v>
      </c>
    </row>
    <row r="11" spans="1:10" x14ac:dyDescent="0.45">
      <c r="A11" t="s">
        <v>1</v>
      </c>
      <c r="B11" t="s">
        <v>15</v>
      </c>
      <c r="C11">
        <v>235</v>
      </c>
    </row>
    <row r="12" spans="1:10" x14ac:dyDescent="0.45">
      <c r="A12" t="s">
        <v>6</v>
      </c>
      <c r="B12" t="s">
        <v>14</v>
      </c>
      <c r="C12">
        <v>230</v>
      </c>
    </row>
    <row r="13" spans="1:10" x14ac:dyDescent="0.45">
      <c r="A13" t="s">
        <v>5</v>
      </c>
      <c r="B13" t="s">
        <v>15</v>
      </c>
      <c r="C13">
        <v>210</v>
      </c>
    </row>
    <row r="14" spans="1:10" x14ac:dyDescent="0.45">
      <c r="A14" t="s">
        <v>7</v>
      </c>
      <c r="B14" t="s">
        <v>14</v>
      </c>
      <c r="C14">
        <v>190</v>
      </c>
    </row>
    <row r="15" spans="1:10" x14ac:dyDescent="0.45">
      <c r="A15" t="s">
        <v>6</v>
      </c>
      <c r="B15" t="s">
        <v>15</v>
      </c>
      <c r="C15">
        <v>125</v>
      </c>
    </row>
  </sheetData>
  <sortState xmlns:xlrd2="http://schemas.microsoft.com/office/spreadsheetml/2017/richdata2" ref="A3:C16">
    <sortCondition descending="1" ref="C3"/>
  </sortState>
  <mergeCells count="2">
    <mergeCell ref="E1:G1"/>
    <mergeCell ref="I1:J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7F9C4-3AE9-4016-803F-11B221538696}">
  <dimension ref="A1:J20"/>
  <sheetViews>
    <sheetView workbookViewId="0">
      <selection activeCell="G6" sqref="G6"/>
    </sheetView>
  </sheetViews>
  <sheetFormatPr defaultRowHeight="14.25" x14ac:dyDescent="0.45"/>
  <cols>
    <col min="1" max="4" width="13.3984375" customWidth="1"/>
    <col min="5" max="5" width="9.1328125" customWidth="1"/>
    <col min="6" max="6" width="10.86328125" bestFit="1" customWidth="1"/>
  </cols>
  <sheetData>
    <row r="1" spans="1:7" x14ac:dyDescent="0.45">
      <c r="A1" s="1" t="s">
        <v>16</v>
      </c>
      <c r="B1" s="1" t="s">
        <v>13</v>
      </c>
      <c r="C1" s="1" t="s">
        <v>19</v>
      </c>
      <c r="D1" s="1" t="s">
        <v>0</v>
      </c>
      <c r="F1" s="2" t="s">
        <v>13</v>
      </c>
      <c r="G1" s="14" t="s">
        <v>15</v>
      </c>
    </row>
    <row r="2" spans="1:7" x14ac:dyDescent="0.45">
      <c r="A2" t="s">
        <v>1</v>
      </c>
      <c r="B2" t="s">
        <v>14</v>
      </c>
      <c r="C2" t="s">
        <v>20</v>
      </c>
      <c r="D2">
        <v>287</v>
      </c>
      <c r="F2" s="3" t="s">
        <v>19</v>
      </c>
      <c r="G2" s="4" t="s">
        <v>21</v>
      </c>
    </row>
    <row r="3" spans="1:7" x14ac:dyDescent="0.45">
      <c r="A3" t="s">
        <v>11</v>
      </c>
      <c r="B3" t="s">
        <v>15</v>
      </c>
      <c r="C3" t="s">
        <v>21</v>
      </c>
      <c r="D3">
        <v>280</v>
      </c>
    </row>
    <row r="4" spans="1:7" x14ac:dyDescent="0.45">
      <c r="A4" t="s">
        <v>4</v>
      </c>
      <c r="B4" t="s">
        <v>14</v>
      </c>
      <c r="C4" t="s">
        <v>21</v>
      </c>
      <c r="D4">
        <v>275</v>
      </c>
      <c r="F4" s="32" t="s">
        <v>18</v>
      </c>
      <c r="G4" s="32"/>
    </row>
    <row r="5" spans="1:7" x14ac:dyDescent="0.45">
      <c r="A5" t="s">
        <v>4</v>
      </c>
      <c r="B5" t="s">
        <v>15</v>
      </c>
      <c r="C5" t="s">
        <v>21</v>
      </c>
      <c r="D5">
        <v>270</v>
      </c>
      <c r="F5" s="11" t="s">
        <v>17</v>
      </c>
      <c r="G5" s="13" t="s">
        <v>0</v>
      </c>
    </row>
    <row r="6" spans="1:7" x14ac:dyDescent="0.45">
      <c r="A6" t="s">
        <v>2</v>
      </c>
      <c r="B6" t="s">
        <v>14</v>
      </c>
      <c r="C6" t="s">
        <v>20</v>
      </c>
      <c r="D6">
        <v>268</v>
      </c>
      <c r="F6" s="5">
        <v>1</v>
      </c>
      <c r="G6" s="7">
        <f t="array" ref="G6">SMALL(IF(($B$2:$B$15=$G$1) * ($C$2:$C$15=$G$2), $D$2:$D$15), F6)</f>
        <v>125</v>
      </c>
    </row>
    <row r="7" spans="1:7" x14ac:dyDescent="0.45">
      <c r="A7" t="s">
        <v>11</v>
      </c>
      <c r="B7" t="s">
        <v>14</v>
      </c>
      <c r="C7" t="s">
        <v>20</v>
      </c>
      <c r="D7">
        <v>252</v>
      </c>
      <c r="F7" s="5">
        <v>2</v>
      </c>
      <c r="G7" s="7">
        <f t="array" ref="G7">SMALL(IF(($B$2:$B$15=$G$1) * ($C$2:$C$15=$G$2), $D$2:$D$15), F7)</f>
        <v>235</v>
      </c>
    </row>
    <row r="8" spans="1:7" x14ac:dyDescent="0.45">
      <c r="A8" t="s">
        <v>7</v>
      </c>
      <c r="B8" t="s">
        <v>15</v>
      </c>
      <c r="C8" t="s">
        <v>21</v>
      </c>
      <c r="D8">
        <v>247</v>
      </c>
      <c r="F8" s="8">
        <v>3</v>
      </c>
      <c r="G8" s="10">
        <f t="array" ref="G8">SMALL(IF(($B$2:$B$15=$G$1) * ($C$2:$C$15=$G$2), $D$2:$D$15), F8)</f>
        <v>240</v>
      </c>
    </row>
    <row r="9" spans="1:7" x14ac:dyDescent="0.45">
      <c r="A9" t="s">
        <v>2</v>
      </c>
      <c r="B9" t="s">
        <v>15</v>
      </c>
      <c r="C9" t="s">
        <v>21</v>
      </c>
      <c r="D9">
        <v>240</v>
      </c>
    </row>
    <row r="10" spans="1:7" x14ac:dyDescent="0.45">
      <c r="A10" t="s">
        <v>3</v>
      </c>
      <c r="B10" t="s">
        <v>14</v>
      </c>
      <c r="C10" t="s">
        <v>20</v>
      </c>
      <c r="D10">
        <v>237</v>
      </c>
    </row>
    <row r="11" spans="1:7" x14ac:dyDescent="0.45">
      <c r="A11" t="s">
        <v>1</v>
      </c>
      <c r="B11" t="s">
        <v>15</v>
      </c>
      <c r="C11" t="s">
        <v>21</v>
      </c>
      <c r="D11">
        <v>235</v>
      </c>
    </row>
    <row r="12" spans="1:7" x14ac:dyDescent="0.45">
      <c r="A12" t="s">
        <v>6</v>
      </c>
      <c r="B12" t="s">
        <v>14</v>
      </c>
      <c r="C12" t="s">
        <v>21</v>
      </c>
      <c r="D12">
        <v>230</v>
      </c>
    </row>
    <row r="13" spans="1:7" x14ac:dyDescent="0.45">
      <c r="A13" t="s">
        <v>5</v>
      </c>
      <c r="B13" t="s">
        <v>15</v>
      </c>
      <c r="C13" t="s">
        <v>20</v>
      </c>
      <c r="D13">
        <v>210</v>
      </c>
    </row>
    <row r="14" spans="1:7" x14ac:dyDescent="0.45">
      <c r="A14" t="s">
        <v>7</v>
      </c>
      <c r="B14" t="s">
        <v>14</v>
      </c>
      <c r="C14" t="s">
        <v>20</v>
      </c>
      <c r="D14">
        <v>190</v>
      </c>
    </row>
    <row r="15" spans="1:7" x14ac:dyDescent="0.45">
      <c r="A15" t="s">
        <v>6</v>
      </c>
      <c r="B15" t="s">
        <v>15</v>
      </c>
      <c r="C15" t="s">
        <v>21</v>
      </c>
      <c r="D15">
        <v>125</v>
      </c>
    </row>
    <row r="20" spans="10:10" x14ac:dyDescent="0.45">
      <c r="J20" t="s">
        <v>22</v>
      </c>
    </row>
  </sheetData>
  <mergeCells count="1">
    <mergeCell ref="F4:G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8DB63-8927-4089-B2E5-932C52D19A5C}">
  <dimension ref="A1:I20"/>
  <sheetViews>
    <sheetView workbookViewId="0">
      <selection activeCell="E1" sqref="E1:F2"/>
    </sheetView>
  </sheetViews>
  <sheetFormatPr defaultRowHeight="14.25" x14ac:dyDescent="0.45"/>
  <cols>
    <col min="1" max="3" width="13.3984375" customWidth="1"/>
    <col min="4" max="4" width="9.1328125" customWidth="1"/>
    <col min="5" max="5" width="10.86328125" bestFit="1" customWidth="1"/>
    <col min="6" max="6" width="10.73046875" customWidth="1"/>
  </cols>
  <sheetData>
    <row r="1" spans="1:6" x14ac:dyDescent="0.45">
      <c r="A1" s="1" t="s">
        <v>16</v>
      </c>
      <c r="B1" s="1" t="s">
        <v>13</v>
      </c>
      <c r="C1" s="1" t="s">
        <v>0</v>
      </c>
      <c r="E1" s="33" t="s">
        <v>24</v>
      </c>
      <c r="F1" s="34"/>
    </row>
    <row r="2" spans="1:6" x14ac:dyDescent="0.45">
      <c r="A2" t="s">
        <v>1</v>
      </c>
      <c r="B2" t="s">
        <v>14</v>
      </c>
      <c r="C2">
        <v>287</v>
      </c>
      <c r="E2" s="3" t="s">
        <v>25</v>
      </c>
      <c r="F2" s="4" t="s">
        <v>26</v>
      </c>
    </row>
    <row r="3" spans="1:6" x14ac:dyDescent="0.45">
      <c r="A3" t="s">
        <v>11</v>
      </c>
      <c r="B3" t="s">
        <v>26</v>
      </c>
      <c r="C3">
        <v>280</v>
      </c>
    </row>
    <row r="4" spans="1:6" x14ac:dyDescent="0.45">
      <c r="A4" t="s">
        <v>4</v>
      </c>
      <c r="B4" t="s">
        <v>14</v>
      </c>
      <c r="C4">
        <v>275</v>
      </c>
      <c r="E4" s="32" t="s">
        <v>18</v>
      </c>
      <c r="F4" s="32"/>
    </row>
    <row r="5" spans="1:6" x14ac:dyDescent="0.45">
      <c r="A5" t="s">
        <v>4</v>
      </c>
      <c r="B5" t="s">
        <v>26</v>
      </c>
      <c r="C5">
        <v>270</v>
      </c>
      <c r="E5" s="11" t="s">
        <v>17</v>
      </c>
      <c r="F5" s="13" t="s">
        <v>0</v>
      </c>
    </row>
    <row r="6" spans="1:6" x14ac:dyDescent="0.45">
      <c r="A6" t="s">
        <v>2</v>
      </c>
      <c r="B6" t="s">
        <v>14</v>
      </c>
      <c r="C6">
        <v>268</v>
      </c>
      <c r="E6" s="5">
        <v>1</v>
      </c>
      <c r="F6" s="7">
        <f t="array" ref="F6">SMALL(IF(($B$2:$B$15=$E$2) + ($B$2:$B$15=$F$2),  $C$2:$C$15), E6)</f>
        <v>125</v>
      </c>
    </row>
    <row r="7" spans="1:6" x14ac:dyDescent="0.45">
      <c r="A7" t="s">
        <v>11</v>
      </c>
      <c r="B7" t="s">
        <v>14</v>
      </c>
      <c r="C7">
        <v>252</v>
      </c>
      <c r="E7" s="5">
        <v>2</v>
      </c>
      <c r="F7" s="7">
        <f t="array" ref="F7">SMALL(IF(($B$2:$B$15=$E$2) + ($B$2:$B$15=$F$2),  $C$2:$C$15), E7)</f>
        <v>210</v>
      </c>
    </row>
    <row r="8" spans="1:6" x14ac:dyDescent="0.45">
      <c r="A8" t="s">
        <v>7</v>
      </c>
      <c r="B8" t="s">
        <v>25</v>
      </c>
      <c r="C8">
        <v>247</v>
      </c>
      <c r="E8" s="8">
        <v>3</v>
      </c>
      <c r="F8" s="10">
        <f t="array" ref="F8">SMALL(IF(($B$2:$B$15=$E$2) + ($B$2:$B$15=$F$2),  $C$2:$C$15), E8)</f>
        <v>235</v>
      </c>
    </row>
    <row r="9" spans="1:6" x14ac:dyDescent="0.45">
      <c r="A9" t="s">
        <v>2</v>
      </c>
      <c r="B9" t="s">
        <v>26</v>
      </c>
      <c r="C9">
        <v>240</v>
      </c>
    </row>
    <row r="10" spans="1:6" x14ac:dyDescent="0.45">
      <c r="A10" t="s">
        <v>3</v>
      </c>
      <c r="B10" t="s">
        <v>14</v>
      </c>
      <c r="C10">
        <v>237</v>
      </c>
    </row>
    <row r="11" spans="1:6" x14ac:dyDescent="0.45">
      <c r="A11" t="s">
        <v>1</v>
      </c>
      <c r="B11" t="s">
        <v>25</v>
      </c>
      <c r="C11">
        <v>235</v>
      </c>
    </row>
    <row r="12" spans="1:6" x14ac:dyDescent="0.45">
      <c r="A12" t="s">
        <v>6</v>
      </c>
      <c r="B12" t="s">
        <v>14</v>
      </c>
      <c r="C12">
        <v>230</v>
      </c>
    </row>
    <row r="13" spans="1:6" x14ac:dyDescent="0.45">
      <c r="A13" t="s">
        <v>5</v>
      </c>
      <c r="B13" t="s">
        <v>25</v>
      </c>
      <c r="C13">
        <v>210</v>
      </c>
    </row>
    <row r="14" spans="1:6" x14ac:dyDescent="0.45">
      <c r="A14" t="s">
        <v>7</v>
      </c>
      <c r="B14" t="s">
        <v>14</v>
      </c>
      <c r="C14">
        <v>190</v>
      </c>
    </row>
    <row r="15" spans="1:6" x14ac:dyDescent="0.45">
      <c r="A15" t="s">
        <v>6</v>
      </c>
      <c r="B15" t="s">
        <v>26</v>
      </c>
      <c r="C15">
        <v>125</v>
      </c>
    </row>
    <row r="20" spans="9:9" x14ac:dyDescent="0.45">
      <c r="I20" t="s">
        <v>22</v>
      </c>
    </row>
  </sheetData>
  <mergeCells count="2">
    <mergeCell ref="E4:F4"/>
    <mergeCell ref="E1:F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68523-48C4-4EE2-AEC4-DD079F9323AC}">
  <dimension ref="A1:M38"/>
  <sheetViews>
    <sheetView workbookViewId="0">
      <selection activeCell="E2" sqref="E2"/>
    </sheetView>
  </sheetViews>
  <sheetFormatPr defaultRowHeight="14.25" x14ac:dyDescent="0.45"/>
  <cols>
    <col min="1" max="3" width="13.3984375" customWidth="1"/>
    <col min="4" max="4" width="9.1328125" customWidth="1"/>
    <col min="5" max="5" width="16.1328125" customWidth="1"/>
  </cols>
  <sheetData>
    <row r="1" spans="1:8" x14ac:dyDescent="0.45">
      <c r="A1" s="1" t="s">
        <v>16</v>
      </c>
      <c r="B1" s="1" t="s">
        <v>13</v>
      </c>
      <c r="C1" s="1" t="s">
        <v>0</v>
      </c>
      <c r="E1" s="18" t="s">
        <v>27</v>
      </c>
      <c r="G1" s="32" t="s">
        <v>23</v>
      </c>
      <c r="H1" s="32"/>
    </row>
    <row r="2" spans="1:8" x14ac:dyDescent="0.45">
      <c r="A2" t="s">
        <v>1</v>
      </c>
      <c r="B2" t="s">
        <v>14</v>
      </c>
      <c r="C2">
        <v>287</v>
      </c>
      <c r="E2" s="15">
        <f t="array" ref="E2">SMALL(IF($C$2:$C$15&lt;&gt;0, $C$2:$C$15), ROWS(A$2:A2))</f>
        <v>125</v>
      </c>
      <c r="G2" s="11" t="s">
        <v>15</v>
      </c>
      <c r="H2" s="13" t="s">
        <v>14</v>
      </c>
    </row>
    <row r="3" spans="1:8" x14ac:dyDescent="0.45">
      <c r="A3" t="s">
        <v>11</v>
      </c>
      <c r="B3" t="s">
        <v>15</v>
      </c>
      <c r="C3">
        <v>280</v>
      </c>
      <c r="E3" s="16">
        <f t="array" ref="E3">SMALL(IF($C$2:$C$15&lt;&gt;0, $C$2:$C$15), ROWS(A$2:A3))</f>
        <v>210</v>
      </c>
      <c r="G3" s="5">
        <f t="array" ref="G3">SMALL(IF(($C$2:$C$15&lt;&gt;0) * ($B$2:$B$15=G$2), $C$2:$C$15), ROWS(C$2:C2))</f>
        <v>125</v>
      </c>
      <c r="H3" s="7">
        <f t="array" ref="H3">SMALL(IF(($C$2:$C$15&lt;&gt;0) * ($B$2:$B$15=H$2), $C$2:$C$15), ROWS(D$2:D2))</f>
        <v>230</v>
      </c>
    </row>
    <row r="4" spans="1:8" x14ac:dyDescent="0.45">
      <c r="A4" t="s">
        <v>4</v>
      </c>
      <c r="B4" t="s">
        <v>14</v>
      </c>
      <c r="C4">
        <v>0</v>
      </c>
      <c r="E4" s="17">
        <f t="array" ref="E4">SMALL(IF($C$2:$C$15&lt;&gt;0, $C$2:$C$15), ROWS(A$2:A4))</f>
        <v>230</v>
      </c>
      <c r="G4" s="5">
        <f t="array" ref="G4">SMALL(IF(($C$2:$C$15&lt;&gt;0) * ($B$2:$B$15=G$2), $C$2:$C$15), ROWS(C$2:C3))</f>
        <v>210</v>
      </c>
      <c r="H4" s="7">
        <f t="array" ref="H4">SMALL(IF(($C$2:$C$15&lt;&gt;0) * ($B$2:$B$15=H$2), $C$2:$C$15), ROWS(D$2:D3))</f>
        <v>237</v>
      </c>
    </row>
    <row r="5" spans="1:8" x14ac:dyDescent="0.45">
      <c r="A5" t="s">
        <v>4</v>
      </c>
      <c r="B5" t="s">
        <v>15</v>
      </c>
      <c r="C5">
        <v>270</v>
      </c>
      <c r="G5" s="8">
        <f t="array" ref="G5">SMALL(IF(($C$2:$C$15&lt;&gt;0) * ($B$2:$B$15=G$2), $C$2:$C$15), ROWS(C$2:C4))</f>
        <v>235</v>
      </c>
      <c r="H5" s="10">
        <f t="array" ref="H5">SMALL(IF(($C$2:$C$15&lt;&gt;0) * ($B$2:$B$15=H$2), $C$2:$C$15), ROWS(D$2:D4))</f>
        <v>252</v>
      </c>
    </row>
    <row r="6" spans="1:8" x14ac:dyDescent="0.45">
      <c r="A6" t="s">
        <v>2</v>
      </c>
      <c r="B6" t="s">
        <v>14</v>
      </c>
      <c r="C6">
        <v>268</v>
      </c>
    </row>
    <row r="7" spans="1:8" x14ac:dyDescent="0.45">
      <c r="A7" t="s">
        <v>11</v>
      </c>
      <c r="B7" t="s">
        <v>14</v>
      </c>
      <c r="C7">
        <v>252</v>
      </c>
    </row>
    <row r="8" spans="1:8" x14ac:dyDescent="0.45">
      <c r="A8" t="s">
        <v>7</v>
      </c>
      <c r="B8" t="s">
        <v>15</v>
      </c>
      <c r="C8">
        <v>247</v>
      </c>
    </row>
    <row r="9" spans="1:8" x14ac:dyDescent="0.45">
      <c r="A9" t="s">
        <v>2</v>
      </c>
      <c r="B9" t="s">
        <v>15</v>
      </c>
      <c r="C9">
        <v>0</v>
      </c>
    </row>
    <row r="10" spans="1:8" x14ac:dyDescent="0.45">
      <c r="A10" t="s">
        <v>3</v>
      </c>
      <c r="B10" t="s">
        <v>14</v>
      </c>
      <c r="C10">
        <v>237</v>
      </c>
    </row>
    <row r="11" spans="1:8" x14ac:dyDescent="0.45">
      <c r="A11" t="s">
        <v>1</v>
      </c>
      <c r="B11" t="s">
        <v>15</v>
      </c>
      <c r="C11">
        <v>235</v>
      </c>
    </row>
    <row r="12" spans="1:8" x14ac:dyDescent="0.45">
      <c r="A12" t="s">
        <v>6</v>
      </c>
      <c r="B12" t="s">
        <v>14</v>
      </c>
      <c r="C12">
        <v>230</v>
      </c>
    </row>
    <row r="13" spans="1:8" x14ac:dyDescent="0.45">
      <c r="A13" t="s">
        <v>5</v>
      </c>
      <c r="B13" t="s">
        <v>15</v>
      </c>
      <c r="C13">
        <v>210</v>
      </c>
    </row>
    <row r="14" spans="1:8" x14ac:dyDescent="0.45">
      <c r="A14" t="s">
        <v>7</v>
      </c>
      <c r="B14" t="s">
        <v>14</v>
      </c>
      <c r="C14">
        <v>0</v>
      </c>
    </row>
    <row r="15" spans="1:8" x14ac:dyDescent="0.45">
      <c r="A15" t="s">
        <v>6</v>
      </c>
      <c r="B15" t="s">
        <v>15</v>
      </c>
      <c r="C15">
        <v>125</v>
      </c>
    </row>
    <row r="38" spans="13:13" x14ac:dyDescent="0.45">
      <c r="M38" t="s">
        <v>22</v>
      </c>
    </row>
  </sheetData>
  <mergeCells count="1">
    <mergeCell ref="G1:H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E8E3A-AACE-4C7B-91D4-0C61F5DF2918}">
  <dimension ref="A1:G20"/>
  <sheetViews>
    <sheetView workbookViewId="0"/>
  </sheetViews>
  <sheetFormatPr defaultRowHeight="14.25" x14ac:dyDescent="0.45"/>
  <cols>
    <col min="1" max="4" width="13.3984375" customWidth="1"/>
    <col min="5" max="5" width="9.1328125" customWidth="1"/>
  </cols>
  <sheetData>
    <row r="1" spans="1:7" x14ac:dyDescent="0.45">
      <c r="A1" s="1" t="s">
        <v>16</v>
      </c>
      <c r="B1" s="1" t="s">
        <v>13</v>
      </c>
      <c r="C1" s="1" t="s">
        <v>19</v>
      </c>
      <c r="D1" s="1" t="s">
        <v>0</v>
      </c>
      <c r="F1" s="32" t="s">
        <v>18</v>
      </c>
      <c r="G1" s="32"/>
    </row>
    <row r="2" spans="1:7" x14ac:dyDescent="0.45">
      <c r="A2" t="s">
        <v>1</v>
      </c>
      <c r="B2" t="s">
        <v>14</v>
      </c>
      <c r="C2" t="s">
        <v>20</v>
      </c>
      <c r="D2">
        <v>287</v>
      </c>
      <c r="F2" s="11" t="s">
        <v>15</v>
      </c>
      <c r="G2" s="13" t="s">
        <v>14</v>
      </c>
    </row>
    <row r="3" spans="1:7" x14ac:dyDescent="0.45">
      <c r="A3" t="s">
        <v>11</v>
      </c>
      <c r="B3" t="s">
        <v>15</v>
      </c>
      <c r="C3" t="s">
        <v>21</v>
      </c>
      <c r="D3">
        <v>280</v>
      </c>
      <c r="F3" s="5" cm="1">
        <f t="array" ref="F3">SMALL(_xlfn._xlws.FILTER($D$2:$D$15, $B$2:$B$15=F$2), ROWS(A$2:A2))</f>
        <v>125</v>
      </c>
      <c r="G3" s="7" cm="1">
        <f t="array" ref="G3">SMALL(_xlfn._xlws.FILTER($D$2:$D$15, $B$2:$B$15=G$2), ROWS(B$2:B2))</f>
        <v>190</v>
      </c>
    </row>
    <row r="4" spans="1:7" x14ac:dyDescent="0.45">
      <c r="A4" t="s">
        <v>4</v>
      </c>
      <c r="B4" t="s">
        <v>14</v>
      </c>
      <c r="C4" t="s">
        <v>21</v>
      </c>
      <c r="D4">
        <v>275</v>
      </c>
      <c r="F4" s="5" cm="1">
        <f t="array" ref="F4">SMALL(_xlfn._xlws.FILTER($D$2:$D$15, $B$2:$B$15=F$2), ROWS(A$2:A3))</f>
        <v>210</v>
      </c>
      <c r="G4" s="7" cm="1">
        <f t="array" ref="G4">SMALL(_xlfn._xlws.FILTER($D$2:$D$15, $B$2:$B$15=G$2), ROWS(B$2:B3))</f>
        <v>230</v>
      </c>
    </row>
    <row r="5" spans="1:7" x14ac:dyDescent="0.45">
      <c r="A5" t="s">
        <v>4</v>
      </c>
      <c r="B5" t="s">
        <v>15</v>
      </c>
      <c r="C5" t="s">
        <v>21</v>
      </c>
      <c r="D5">
        <v>270</v>
      </c>
      <c r="F5" s="8" cm="1">
        <f t="array" ref="F5">SMALL(_xlfn._xlws.FILTER($D$2:$D$15, $B$2:$B$15=F$2), ROWS(A$2:A4))</f>
        <v>235</v>
      </c>
      <c r="G5" s="10" cm="1">
        <f t="array" ref="G5">SMALL(_xlfn._xlws.FILTER($D$2:$D$15, $B$2:$B$15=G$2), ROWS(B$2:B4))</f>
        <v>237</v>
      </c>
    </row>
    <row r="6" spans="1:7" x14ac:dyDescent="0.45">
      <c r="A6" t="s">
        <v>2</v>
      </c>
      <c r="B6" t="s">
        <v>14</v>
      </c>
      <c r="C6" t="s">
        <v>20</v>
      </c>
      <c r="D6">
        <v>268</v>
      </c>
    </row>
    <row r="7" spans="1:7" x14ac:dyDescent="0.45">
      <c r="A7" t="s">
        <v>11</v>
      </c>
      <c r="B7" t="s">
        <v>14</v>
      </c>
      <c r="C7" t="s">
        <v>20</v>
      </c>
      <c r="D7">
        <v>252</v>
      </c>
    </row>
    <row r="8" spans="1:7" x14ac:dyDescent="0.45">
      <c r="A8" t="s">
        <v>7</v>
      </c>
      <c r="B8" t="s">
        <v>15</v>
      </c>
      <c r="C8" t="s">
        <v>21</v>
      </c>
      <c r="D8">
        <v>247</v>
      </c>
    </row>
    <row r="9" spans="1:7" x14ac:dyDescent="0.45">
      <c r="A9" t="s">
        <v>2</v>
      </c>
      <c r="B9" t="s">
        <v>15</v>
      </c>
      <c r="C9" t="s">
        <v>21</v>
      </c>
      <c r="D9">
        <v>240</v>
      </c>
    </row>
    <row r="10" spans="1:7" x14ac:dyDescent="0.45">
      <c r="A10" t="s">
        <v>3</v>
      </c>
      <c r="B10" t="s">
        <v>14</v>
      </c>
      <c r="C10" t="s">
        <v>20</v>
      </c>
      <c r="D10">
        <v>237</v>
      </c>
    </row>
    <row r="11" spans="1:7" x14ac:dyDescent="0.45">
      <c r="A11" t="s">
        <v>1</v>
      </c>
      <c r="B11" t="s">
        <v>15</v>
      </c>
      <c r="C11" t="s">
        <v>21</v>
      </c>
      <c r="D11">
        <v>235</v>
      </c>
    </row>
    <row r="12" spans="1:7" x14ac:dyDescent="0.45">
      <c r="A12" t="s">
        <v>6</v>
      </c>
      <c r="B12" t="s">
        <v>14</v>
      </c>
      <c r="C12" t="s">
        <v>21</v>
      </c>
      <c r="D12">
        <v>230</v>
      </c>
    </row>
    <row r="13" spans="1:7" x14ac:dyDescent="0.45">
      <c r="A13" t="s">
        <v>5</v>
      </c>
      <c r="B13" t="s">
        <v>15</v>
      </c>
      <c r="C13" t="s">
        <v>20</v>
      </c>
      <c r="D13">
        <v>210</v>
      </c>
    </row>
    <row r="14" spans="1:7" x14ac:dyDescent="0.45">
      <c r="A14" t="s">
        <v>7</v>
      </c>
      <c r="B14" t="s">
        <v>14</v>
      </c>
      <c r="C14" t="s">
        <v>20</v>
      </c>
      <c r="D14">
        <v>190</v>
      </c>
    </row>
    <row r="15" spans="1:7" x14ac:dyDescent="0.45">
      <c r="A15" t="s">
        <v>6</v>
      </c>
      <c r="B15" t="s">
        <v>15</v>
      </c>
      <c r="C15" t="s">
        <v>21</v>
      </c>
      <c r="D15">
        <v>125</v>
      </c>
    </row>
    <row r="20" spans="7:7" x14ac:dyDescent="0.45">
      <c r="G20" t="s">
        <v>22</v>
      </c>
    </row>
  </sheetData>
  <mergeCells count="1">
    <mergeCell ref="F1:G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C04B1-1F53-458F-8193-1AD675536319}">
  <dimension ref="A1:G15"/>
  <sheetViews>
    <sheetView workbookViewId="0">
      <selection activeCell="G6" sqref="G6"/>
    </sheetView>
  </sheetViews>
  <sheetFormatPr defaultRowHeight="14.25" x14ac:dyDescent="0.45"/>
  <cols>
    <col min="1" max="4" width="13.3984375" customWidth="1"/>
    <col min="5" max="5" width="9.1328125" customWidth="1"/>
  </cols>
  <sheetData>
    <row r="1" spans="1:7" x14ac:dyDescent="0.45">
      <c r="A1" s="1" t="s">
        <v>16</v>
      </c>
      <c r="B1" s="1" t="s">
        <v>13</v>
      </c>
      <c r="C1" s="1" t="s">
        <v>19</v>
      </c>
      <c r="D1" s="1" t="s">
        <v>0</v>
      </c>
      <c r="F1" s="2" t="s">
        <v>13</v>
      </c>
      <c r="G1" s="14" t="s">
        <v>14</v>
      </c>
    </row>
    <row r="2" spans="1:7" x14ac:dyDescent="0.45">
      <c r="A2" t="s">
        <v>1</v>
      </c>
      <c r="B2" t="s">
        <v>14</v>
      </c>
      <c r="C2" t="s">
        <v>20</v>
      </c>
      <c r="D2">
        <v>287</v>
      </c>
      <c r="F2" s="3" t="s">
        <v>19</v>
      </c>
      <c r="G2" s="4" t="s">
        <v>20</v>
      </c>
    </row>
    <row r="3" spans="1:7" x14ac:dyDescent="0.45">
      <c r="A3" t="s">
        <v>11</v>
      </c>
      <c r="B3" t="s">
        <v>15</v>
      </c>
      <c r="C3" t="s">
        <v>21</v>
      </c>
      <c r="D3">
        <v>280</v>
      </c>
    </row>
    <row r="4" spans="1:7" x14ac:dyDescent="0.45">
      <c r="A4" t="s">
        <v>4</v>
      </c>
      <c r="B4" t="s">
        <v>14</v>
      </c>
      <c r="C4" t="s">
        <v>21</v>
      </c>
      <c r="D4">
        <v>275</v>
      </c>
      <c r="F4" s="32" t="s">
        <v>18</v>
      </c>
      <c r="G4" s="32"/>
    </row>
    <row r="5" spans="1:7" x14ac:dyDescent="0.45">
      <c r="A5" t="s">
        <v>4</v>
      </c>
      <c r="B5" t="s">
        <v>15</v>
      </c>
      <c r="C5" t="s">
        <v>21</v>
      </c>
      <c r="D5">
        <v>270</v>
      </c>
      <c r="F5" s="11" t="s">
        <v>17</v>
      </c>
      <c r="G5" s="13" t="s">
        <v>0</v>
      </c>
    </row>
    <row r="6" spans="1:7" x14ac:dyDescent="0.45">
      <c r="A6" t="s">
        <v>2</v>
      </c>
      <c r="B6" t="s">
        <v>14</v>
      </c>
      <c r="C6" t="s">
        <v>20</v>
      </c>
      <c r="D6">
        <v>268</v>
      </c>
      <c r="F6" s="5">
        <v>1</v>
      </c>
      <c r="G6" s="7" cm="1">
        <f t="array" ref="G6" xml:space="preserve"> SMALL(_xlfn._xlws.FILTER($D$2:$D$15, ($B$2:$B$15=$G$1) * ($C$2:$C$15=$G$2)), $F6)</f>
        <v>190</v>
      </c>
    </row>
    <row r="7" spans="1:7" x14ac:dyDescent="0.45">
      <c r="A7" t="s">
        <v>11</v>
      </c>
      <c r="B7" t="s">
        <v>14</v>
      </c>
      <c r="C7" t="s">
        <v>20</v>
      </c>
      <c r="D7">
        <v>252</v>
      </c>
      <c r="F7" s="5">
        <v>2</v>
      </c>
      <c r="G7" s="7" cm="1">
        <f t="array" ref="G7" xml:space="preserve"> SMALL(_xlfn._xlws.FILTER($D$2:$D$15, ($B$2:$B$15=$G$1) * ($C$2:$C$15=$G$2)), $F7)</f>
        <v>237</v>
      </c>
    </row>
    <row r="8" spans="1:7" x14ac:dyDescent="0.45">
      <c r="A8" t="s">
        <v>7</v>
      </c>
      <c r="B8" t="s">
        <v>15</v>
      </c>
      <c r="C8" t="s">
        <v>21</v>
      </c>
      <c r="D8">
        <v>247</v>
      </c>
      <c r="F8" s="8">
        <v>3</v>
      </c>
      <c r="G8" s="10" cm="1">
        <f t="array" ref="G8" xml:space="preserve"> SMALL(_xlfn._xlws.FILTER($D$2:$D$15, ($B$2:$B$15=$G$1) * ($C$2:$C$15=$G$2)), $F8)</f>
        <v>252</v>
      </c>
    </row>
    <row r="9" spans="1:7" x14ac:dyDescent="0.45">
      <c r="A9" t="s">
        <v>2</v>
      </c>
      <c r="B9" t="s">
        <v>15</v>
      </c>
      <c r="C9" t="s">
        <v>21</v>
      </c>
      <c r="D9">
        <v>240</v>
      </c>
    </row>
    <row r="10" spans="1:7" x14ac:dyDescent="0.45">
      <c r="A10" t="s">
        <v>3</v>
      </c>
      <c r="B10" t="s">
        <v>14</v>
      </c>
      <c r="C10" t="s">
        <v>20</v>
      </c>
      <c r="D10">
        <v>237</v>
      </c>
    </row>
    <row r="11" spans="1:7" x14ac:dyDescent="0.45">
      <c r="A11" t="s">
        <v>1</v>
      </c>
      <c r="B11" t="s">
        <v>15</v>
      </c>
      <c r="C11" t="s">
        <v>21</v>
      </c>
      <c r="D11">
        <v>235</v>
      </c>
    </row>
    <row r="12" spans="1:7" x14ac:dyDescent="0.45">
      <c r="A12" t="s">
        <v>6</v>
      </c>
      <c r="B12" t="s">
        <v>14</v>
      </c>
      <c r="C12" t="s">
        <v>21</v>
      </c>
      <c r="D12">
        <v>230</v>
      </c>
    </row>
    <row r="13" spans="1:7" x14ac:dyDescent="0.45">
      <c r="A13" t="s">
        <v>5</v>
      </c>
      <c r="B13" t="s">
        <v>15</v>
      </c>
      <c r="C13" t="s">
        <v>20</v>
      </c>
      <c r="D13">
        <v>210</v>
      </c>
    </row>
    <row r="14" spans="1:7" x14ac:dyDescent="0.45">
      <c r="A14" t="s">
        <v>7</v>
      </c>
      <c r="B14" t="s">
        <v>14</v>
      </c>
      <c r="C14" t="s">
        <v>20</v>
      </c>
      <c r="D14">
        <v>190</v>
      </c>
    </row>
    <row r="15" spans="1:7" x14ac:dyDescent="0.45">
      <c r="A15" t="s">
        <v>6</v>
      </c>
      <c r="B15" t="s">
        <v>15</v>
      </c>
      <c r="C15" t="s">
        <v>21</v>
      </c>
      <c r="D15">
        <v>125</v>
      </c>
    </row>
  </sheetData>
  <mergeCells count="1">
    <mergeCell ref="F4:G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75C6A-6EC0-425D-B9BB-9C2B21ED2BB2}">
  <dimension ref="A1:F15"/>
  <sheetViews>
    <sheetView workbookViewId="0">
      <selection activeCell="F6" sqref="F6"/>
    </sheetView>
  </sheetViews>
  <sheetFormatPr defaultRowHeight="14.25" x14ac:dyDescent="0.45"/>
  <cols>
    <col min="1" max="3" width="13.3984375" customWidth="1"/>
    <col min="4" max="4" width="9.1328125" customWidth="1"/>
    <col min="5" max="5" width="10" customWidth="1"/>
    <col min="6" max="6" width="10.1328125" customWidth="1"/>
  </cols>
  <sheetData>
    <row r="1" spans="1:6" x14ac:dyDescent="0.45">
      <c r="A1" s="1" t="s">
        <v>16</v>
      </c>
      <c r="B1" s="1" t="s">
        <v>13</v>
      </c>
      <c r="C1" s="1" t="s">
        <v>0</v>
      </c>
      <c r="E1" s="33" t="s">
        <v>24</v>
      </c>
      <c r="F1" s="34"/>
    </row>
    <row r="2" spans="1:6" x14ac:dyDescent="0.45">
      <c r="A2" t="s">
        <v>1</v>
      </c>
      <c r="B2" t="s">
        <v>14</v>
      </c>
      <c r="C2">
        <v>287</v>
      </c>
      <c r="E2" s="3" t="s">
        <v>25</v>
      </c>
      <c r="F2" s="4" t="s">
        <v>26</v>
      </c>
    </row>
    <row r="3" spans="1:6" x14ac:dyDescent="0.45">
      <c r="A3" t="s">
        <v>11</v>
      </c>
      <c r="B3" t="s">
        <v>26</v>
      </c>
      <c r="C3">
        <v>280</v>
      </c>
    </row>
    <row r="4" spans="1:6" x14ac:dyDescent="0.45">
      <c r="A4" t="s">
        <v>4</v>
      </c>
      <c r="B4" t="s">
        <v>14</v>
      </c>
      <c r="C4">
        <v>275</v>
      </c>
      <c r="E4" s="32" t="s">
        <v>18</v>
      </c>
      <c r="F4" s="32"/>
    </row>
    <row r="5" spans="1:6" x14ac:dyDescent="0.45">
      <c r="A5" t="s">
        <v>4</v>
      </c>
      <c r="B5" t="s">
        <v>26</v>
      </c>
      <c r="C5">
        <v>270</v>
      </c>
      <c r="E5" s="11" t="s">
        <v>17</v>
      </c>
      <c r="F5" s="13" t="s">
        <v>0</v>
      </c>
    </row>
    <row r="6" spans="1:6" x14ac:dyDescent="0.45">
      <c r="A6" t="s">
        <v>2</v>
      </c>
      <c r="B6" t="s">
        <v>14</v>
      </c>
      <c r="C6">
        <v>268</v>
      </c>
      <c r="E6" s="5">
        <v>1</v>
      </c>
      <c r="F6" s="7" cm="1">
        <f t="array" ref="F6">SMALL(_xlfn._xlws.FILTER($C$2:$C$15, ($B$2:$B$15=$E$2) + ($B$2:$B$15=$F$2)), $E6)</f>
        <v>125</v>
      </c>
    </row>
    <row r="7" spans="1:6" x14ac:dyDescent="0.45">
      <c r="A7" t="s">
        <v>11</v>
      </c>
      <c r="B7" t="s">
        <v>14</v>
      </c>
      <c r="C7">
        <v>252</v>
      </c>
      <c r="E7" s="5">
        <v>2</v>
      </c>
      <c r="F7" s="7" cm="1">
        <f t="array" ref="F7">SMALL(_xlfn._xlws.FILTER($C$2:$C$15, ($B$2:$B$15=$E$2) + ($B$2:$B$15=$F$2)), $E7)</f>
        <v>210</v>
      </c>
    </row>
    <row r="8" spans="1:6" x14ac:dyDescent="0.45">
      <c r="A8" t="s">
        <v>7</v>
      </c>
      <c r="B8" t="s">
        <v>25</v>
      </c>
      <c r="C8">
        <v>247</v>
      </c>
      <c r="E8" s="8">
        <v>3</v>
      </c>
      <c r="F8" s="10" cm="1">
        <f t="array" ref="F8">SMALL(_xlfn._xlws.FILTER($C$2:$C$15, ($B$2:$B$15=$E$2) + ($B$2:$B$15=$F$2)), $E8)</f>
        <v>235</v>
      </c>
    </row>
    <row r="9" spans="1:6" x14ac:dyDescent="0.45">
      <c r="A9" t="s">
        <v>2</v>
      </c>
      <c r="B9" t="s">
        <v>26</v>
      </c>
      <c r="C9">
        <v>240</v>
      </c>
    </row>
    <row r="10" spans="1:6" x14ac:dyDescent="0.45">
      <c r="A10" t="s">
        <v>3</v>
      </c>
      <c r="B10" t="s">
        <v>14</v>
      </c>
      <c r="C10">
        <v>237</v>
      </c>
    </row>
    <row r="11" spans="1:6" x14ac:dyDescent="0.45">
      <c r="A11" t="s">
        <v>1</v>
      </c>
      <c r="B11" t="s">
        <v>25</v>
      </c>
      <c r="C11">
        <v>235</v>
      </c>
    </row>
    <row r="12" spans="1:6" x14ac:dyDescent="0.45">
      <c r="A12" t="s">
        <v>6</v>
      </c>
      <c r="B12" t="s">
        <v>14</v>
      </c>
      <c r="C12">
        <v>230</v>
      </c>
    </row>
    <row r="13" spans="1:6" x14ac:dyDescent="0.45">
      <c r="A13" t="s">
        <v>5</v>
      </c>
      <c r="B13" t="s">
        <v>25</v>
      </c>
      <c r="C13">
        <v>210</v>
      </c>
    </row>
    <row r="14" spans="1:6" x14ac:dyDescent="0.45">
      <c r="A14" t="s">
        <v>7</v>
      </c>
      <c r="B14" t="s">
        <v>14</v>
      </c>
      <c r="C14">
        <v>190</v>
      </c>
    </row>
    <row r="15" spans="1:6" x14ac:dyDescent="0.45">
      <c r="A15" t="s">
        <v>6</v>
      </c>
      <c r="B15" t="s">
        <v>26</v>
      </c>
      <c r="C15">
        <v>125</v>
      </c>
    </row>
  </sheetData>
  <mergeCells count="2">
    <mergeCell ref="E4:F4"/>
    <mergeCell ref="E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SMALL IF - examples</vt:lpstr>
      <vt:lpstr>SMALL IF</vt:lpstr>
      <vt:lpstr>SMALL IF multiple criteria</vt:lpstr>
      <vt:lpstr>SMALL IF with OR criteria</vt:lpstr>
      <vt:lpstr>SMALL IF not zero</vt:lpstr>
      <vt:lpstr>FILTER SMALL</vt:lpstr>
      <vt:lpstr>FILTER SMALL AND criteria</vt:lpstr>
      <vt:lpstr>FILTER SMALL OR criteria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Frolov</dc:creator>
  <cp:lastModifiedBy>Alexander</cp:lastModifiedBy>
  <dcterms:created xsi:type="dcterms:W3CDTF">2016-10-06T18:09:54Z</dcterms:created>
  <dcterms:modified xsi:type="dcterms:W3CDTF">2020-11-19T11:58:55Z</dcterms:modified>
</cp:coreProperties>
</file>